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2435" firstSheet="5" activeTab="10"/>
  </bookViews>
  <sheets>
    <sheet name="УПАТСТВО" sheetId="1" r:id="rId1"/>
    <sheet name="ПРАШАЛНИК_30211" sheetId="2" r:id="rId2"/>
    <sheet name="ПРАШАЛНИК_30212" sheetId="3" r:id="rId3"/>
    <sheet name="ПРАШАЛНИК_30213" sheetId="4" r:id="rId4"/>
    <sheet name="ПРАШАЛНИК_30214" sheetId="5" r:id="rId5"/>
    <sheet name="ПРАШАЛНИК_30215" sheetId="6" r:id="rId6"/>
    <sheet name="ПРАШАЛНИК_30221" sheetId="7" r:id="rId7"/>
    <sheet name="ПРАШАЛНИК_30231" sheetId="8" r:id="rId8"/>
    <sheet name="ПРАШАЛНИК_30232" sheetId="9" r:id="rId9"/>
    <sheet name="ПРАШАЛНИК_30241" sheetId="10" r:id="rId10"/>
    <sheet name="ПРАШАЛНИК_30242" sheetId="11" r:id="rId11"/>
  </sheets>
  <definedNames/>
  <calcPr fullCalcOnLoad="1"/>
</workbook>
</file>

<file path=xl/sharedStrings.xml><?xml version="1.0" encoding="utf-8"?>
<sst xmlns="http://schemas.openxmlformats.org/spreadsheetml/2006/main" count="792" uniqueCount="111">
  <si>
    <t>РЕДЕН БРОЈ</t>
  </si>
  <si>
    <t>ОДГОВОР</t>
  </si>
  <si>
    <t>ДА</t>
  </si>
  <si>
    <t>НЕ</t>
  </si>
  <si>
    <t>ПРАШАЊА КОИ СЕ ОДНЕСУВААТ НА БАРАТЕЛОТ НА ФИНАНСИСКА ПОДДРШКА</t>
  </si>
  <si>
    <t>ПРАШАЊА КОИ СЕ ОДНЕСУВААТ НА ПЛАНИРАНАТА ИНВЕСТИЦИЈА</t>
  </si>
  <si>
    <t>ИНВЕСТИЦИЈАТА НЕ Е ФИНАНСИРАНА ОД ДРУГИ ФОНДОВИ</t>
  </si>
  <si>
    <t>НАПОМЕНА: ГОРЕНАВЕДЕНИОТ ПРАШАЛНИК СЛУЖИ ИСКЛУЧИВО КАКО ВОДИЧ ЗА ПОТЕНЦИЈАЛНИТЕ БАРАТЕЛИ И НЕ ПРЕТСТАВУВА ОФИЦИЈАЛЕН ДОКУМЕНТ НА АГЕНЦИЈАТА.РЕЗУЛТАТОТ ОД ОВОЈ ПРАШАЛНИК  ТРЕБА ДА ИМ ПОМОГНЕ НА ПОТЕНЦИЈАЛНИТЕ БАРАТЕЛИ  ДА УТВРДАТ ДАЛИ ГИ ИСПОЛНУВААТ ОСНОВНИТЕ КРИТЕРИУМИ ЗА ДОБИВАЊЕ НА ФИНАНСИСКА ПОДДРШКА ПРЕКУ ИПАРД ПРОГРАМАТА. ПРИ ОФИЦИЈАЛНАТА АДМИНИСТРАТИВНА ОБРАБОТКА НА ПРИСТИГНАТИТЕ БАРАЊА, АФПЗРР ЌЕ КОРИСТИ И ДОПОЛНИТЕЛНИ ПРОВЕРКИ ВО РАМКИТЕ НА СВОИТЕ НАДЛЕЖНОСТИ ЗА УТВРДУВАЊЕ НА КОМПЛЕТНОСТА И СООДВЕТНОСТА НА ПОДНЕСЕНИТЕ БАРАЊА.</t>
  </si>
  <si>
    <t>&lt;25% (ПОМАЛКУ ОД 25%)</t>
  </si>
  <si>
    <t>&gt;25% (ПОВЕЌЕ ОД 25%)</t>
  </si>
  <si>
    <t>Н/П</t>
  </si>
  <si>
    <r>
      <t>ДАЛИ ГИ ИМАТЕ ПОДМИРЕНО ВАШИТЕ</t>
    </r>
    <r>
      <rPr>
        <b/>
        <sz val="11"/>
        <color indexed="8"/>
        <rFont val="Calibri"/>
        <family val="2"/>
      </rPr>
      <t xml:space="preserve"> ОБВРСКИ</t>
    </r>
    <r>
      <rPr>
        <sz val="11"/>
        <color theme="1"/>
        <rFont val="Calibri"/>
        <family val="2"/>
      </rPr>
      <t xml:space="preserve"> КОН ДРЖАВАТА ВО ОДНОС НА СОЦИЈАЛНО И ПЕНЗИСКО ОСИГУРУВАЊЕ, ФОНДОТ ЗА ЗДРАВСТВЕНО ОСИГУРУВАЊЕ КАКО И ФИНАНСИСКИТЕ ОБВРСКИ КОИ ПРОИЗЛЕГУВААТ ОД СКЛУЧЕНИ ДОГОВОРИ СО МИНИСТЕРСТВОТО ЗА ЗЕМЈОДЕЛСТВО, ШУМАРСТВО И ВОДОСТОПАНСТВО И АГЕНЦИЈАТА ЗА ФИНАНСИСКА ПОДДРШКА ВО ЗЕМЈОДЕЛСТВОТО И РУРАЛНИОТ РАЗВОЈ?</t>
    </r>
  </si>
  <si>
    <r>
      <t xml:space="preserve">ДАЛИ ВО МОМЕНТОВ ЗА ВАШЕТО ПРЕТПРИЈАТИЕ Е </t>
    </r>
    <r>
      <rPr>
        <b/>
        <sz val="11"/>
        <color indexed="8"/>
        <rFont val="Calibri"/>
        <family val="2"/>
      </rPr>
      <t>ОТВОРЕНА СТЕЧАЈНА ИЛИ ЛИКВИДАЦИОНА ПОСТАПКА</t>
    </r>
    <r>
      <rPr>
        <sz val="11"/>
        <color theme="1"/>
        <rFont val="Calibri"/>
        <family val="2"/>
      </rPr>
      <t>?</t>
    </r>
  </si>
  <si>
    <r>
      <t>ДАЛИ ПЛАНИРАНАТА</t>
    </r>
    <r>
      <rPr>
        <b/>
        <sz val="11"/>
        <color indexed="8"/>
        <rFont val="Calibri"/>
        <family val="2"/>
      </rPr>
      <t xml:space="preserve"> ИНВЕСТИЦИЈА Е ВО СОГЛАСНОСТ СО СТРАТЕГИЈАТА НА ЛОКАЛЕН ЕКОНОМСКИ РАЗВОЈ НА ОПШТИНАТА</t>
    </r>
    <r>
      <rPr>
        <sz val="11"/>
        <color theme="1"/>
        <rFont val="Calibri"/>
        <family val="2"/>
      </rPr>
      <t xml:space="preserve"> КАДЕ ПЛАНИРАТЕ ДА ИНВЕСТИРАТЕ?</t>
    </r>
  </si>
  <si>
    <t>КРИТЕРИУМОТ Е ИСПОЛНЕТ</t>
  </si>
  <si>
    <t>ДА (ПРЕТХОДНИТЕ БАРАЊА МИ СЕ ИСПЛАТЕНИ ВО ЦЕЛОСТ)</t>
  </si>
  <si>
    <t>АПЛИЦИРАМ ПО ПРВПАТ</t>
  </si>
  <si>
    <t>ИМАМ ОДОБРЕНО БАРАЊЕ КОЕ СЕУШТЕ НЕ МИ Е ИСПЛАТЕНО ВО ЦЕЛОСТ</t>
  </si>
  <si>
    <t>ПРЕТХОДНОТО БАРАЊЕ МИ Е ОДБИЕНО СО РЕШЕНИЕ ЗА ОДБИВАЊЕ</t>
  </si>
  <si>
    <t>ПОНУДУВАЧИТЕ СЕ МЕЃУСЕБНО ПОВРЗАНИ</t>
  </si>
  <si>
    <t>ИНВЕСТИЦИЈАТА Е ФИНАНСИРАНА ОД ДРУГИ ФОНДОВИ</t>
  </si>
  <si>
    <t>ПОНУДУВАЧИТЕ СЕ НЕЗАВИСНИ И НЕ СЕ ПОВРЗАНИ СО БАРАТЕЛОТ</t>
  </si>
  <si>
    <t>ДА,ИНВЕСТИЦИЈАТА Е ЗАПОЧНАТА</t>
  </si>
  <si>
    <t>НЕ, ИНВЕСТИЦИЈАТА НЕ Е ЗАПОЧНАТА</t>
  </si>
  <si>
    <t>ДАЛИ ПРЕТХОДНО ОДОБРЕНИТЕ ИНВЕСТИЦИИ ОД ИПАРД ПРОГРАМАТА ВИ СЕ ИСПЛАТЕНИ ВО ЦЕЛОСТ ?</t>
  </si>
  <si>
    <t>од 10 до 50 вработени</t>
  </si>
  <si>
    <t>&lt;10 вработени</t>
  </si>
  <si>
    <t>ДАЛИ ИМАТЕ ПРИЈАВЕНО ПРОИЗВОДНИ КАПАЦИТЕТИ ВО ЕДИНСТВЕНИОТ РЕГИСТАР НА ЗЕМЈОДЕЛСКИ СТОПАНСТВА)?
(ЗАДОЛЖИТЕЛНО ЗА БАРАТЕЛИ ЗЕМЈОДЕЛСКО СТОПАНСТВО)</t>
  </si>
  <si>
    <r>
      <t xml:space="preserve">ДАЛИ ЛОКАЦИЈАТА НА ПЛАНИРАНАТА ИНВЕСТИЦИЈА СЕ НАОЃА ВО РУРАЛНА СРЕДИНА СОГЛАСНО </t>
    </r>
    <r>
      <rPr>
        <b/>
        <sz val="11"/>
        <color indexed="8"/>
        <rFont val="Calibri"/>
        <family val="2"/>
      </rPr>
      <t>СПИСОКОТ НА РУРАЛНИ СРЕДИНИ И РУРАЛНИ ЗАЕДНИЦИ ВО РЕПУБЛИКА МАКЕДОНИЈА</t>
    </r>
    <r>
      <rPr>
        <sz val="11"/>
        <color theme="1"/>
        <rFont val="Calibri"/>
        <family val="2"/>
      </rPr>
      <t xml:space="preserve"> ?
(СПИСОКОТ НА РУРАЛНИ СРЕДИНИ И РУРАЛНИ ЗАЕДНИЦИ ВО РЕПУБЛИКА МАКЕДОНИЈА МОЖЕТЕ ДА ГО НАЈДЕТЕ НА СЛЕДНИОТ ЛИНК:
http://ipardpa.gov.mk/Root/mak/default_mak.asp - ВО ДЕЛОТ ИПАРД, ФОРМУЛАРИ, МЕРКА 302</t>
    </r>
  </si>
  <si>
    <r>
      <t>КОЛКАВ Е</t>
    </r>
    <r>
      <rPr>
        <b/>
        <sz val="11"/>
        <color indexed="8"/>
        <rFont val="Calibri"/>
        <family val="2"/>
      </rPr>
      <t xml:space="preserve"> ПРОСЕЧНИОТ БРОЈ НА ВРАБОТЕНИ</t>
    </r>
    <r>
      <rPr>
        <sz val="11"/>
        <color theme="1"/>
        <rFont val="Calibri"/>
        <family val="2"/>
      </rPr>
      <t xml:space="preserve"> ВО ВАШЕТО ПРЕТПРИЈАТИЕ ЗА ИЗМИНАТАТА ПРЕСМЕТКОВНА ГОДИНА, (СПОРЕД ПОДАТОЦИТЕ ОД ЦЕНТРАЛНИОТ РЕГИСТАР НА Р.МАКЕДОНИЈА) ?
(ЗАДОЛЖИТЕЛНО ЗА БАРАТЕЛИ ТРГОВСКО ДРУШТВО И ТРГОВЕЦ ПОЕДИНЕЦ)</t>
    </r>
  </si>
  <si>
    <r>
      <t xml:space="preserve">ПОНУДИТЕ КОИ ГИ ДОСТАВУВАТЕ ВО ПРИЛОГ НА ВАШЕТО БАРАЊЕ СЕ ПРИБАВЕНИ ОД </t>
    </r>
    <r>
      <rPr>
        <b/>
        <sz val="11"/>
        <color indexed="8"/>
        <rFont val="Calibri"/>
        <family val="2"/>
      </rPr>
      <t>ПОНУДУВАЧИ КОИ НЕ СЕ МЕЃУСЕБНО ПОВРЗАНИ,</t>
    </r>
    <r>
      <rPr>
        <sz val="11"/>
        <color theme="1"/>
        <rFont val="Calibri"/>
        <family val="2"/>
      </rPr>
      <t xml:space="preserve"> НИТУ ПАК БИЛО КОЈ НАЧИН НЕ СТЕ ПОВРЗАНИ СО ПОНУДУВАЧИТЕ ?</t>
    </r>
  </si>
  <si>
    <r>
      <t xml:space="preserve">ДАЛИ </t>
    </r>
    <r>
      <rPr>
        <b/>
        <sz val="11"/>
        <rFont val="Calibri"/>
        <family val="2"/>
      </rPr>
      <t>ВКУПНИТЕ ПРИФАТЛИВИ ТРОШОЦИ НА ВАШАТА ИНВЕСТИЦИЈА СЕ ПОГОЛЕМИ ОД 3.000 ЕВРА</t>
    </r>
    <r>
      <rPr>
        <sz val="11"/>
        <rFont val="Calibri"/>
        <family val="2"/>
      </rPr>
      <t xml:space="preserve"> ?</t>
    </r>
  </si>
  <si>
    <r>
      <rPr>
        <b/>
        <sz val="11"/>
        <rFont val="Calibri"/>
        <family val="2"/>
      </rPr>
      <t>ДАЛИ  ИНВЕСТИЦИЈАТА</t>
    </r>
    <r>
      <rPr>
        <sz val="11"/>
        <rFont val="Calibri"/>
        <family val="2"/>
      </rPr>
      <t xml:space="preserve"> ЗА ИЗВЕДУВАЊЕ НА ГРАДЕЖНИ РАБОТИ А ЗА КОЈА ПЛАНИРАТЕ ДА ПОДНЕСЕТЕ БАРАЊЕ ЗА ФИНАНСИСКА ПОДДРШКА </t>
    </r>
    <r>
      <rPr>
        <b/>
        <sz val="11"/>
        <rFont val="Calibri"/>
        <family val="2"/>
      </rPr>
      <t xml:space="preserve"> Е ЗАПОЧНАТА</t>
    </r>
    <r>
      <rPr>
        <sz val="11"/>
        <rFont val="Calibri"/>
        <family val="2"/>
      </rPr>
      <t xml:space="preserve"> ОД ВАША СТРАНА?
(ДОКОЛКУ ИМАТЕ ИЗГРАДЕНО ДЕЛ ОД ГРАДБАТА, ВО ТОЈ СЛУЧАЈ СЕ ОДБИРА "НЕ" ДОКОЛКУ СЕ  БАРА ФИНАНСИСКА ПОДДРШКА САМО ЗА ОСТАНАТИОД ДЕЛ ОД ГРАДБАТА КОЈ НЕ Е ИЗГРАДЕН)</t>
    </r>
  </si>
  <si>
    <r>
      <rPr>
        <b/>
        <sz val="11"/>
        <rFont val="Calibri"/>
        <family val="2"/>
      </rPr>
      <t>ДАЛИ  ОПРЕМАТА</t>
    </r>
    <r>
      <rPr>
        <sz val="11"/>
        <rFont val="Calibri"/>
        <family val="2"/>
      </rPr>
      <t xml:space="preserve"> ЗА КОЈА ПЛАНИРАТЕ ДА ПОДНЕСЕТЕ БАРАЊЕ ЗА ФИНАНСИСКА ПОДДРШКА </t>
    </r>
    <r>
      <rPr>
        <b/>
        <sz val="11"/>
        <rFont val="Calibri"/>
        <family val="2"/>
      </rPr>
      <t xml:space="preserve"> Е ВЕЌЕ НАБАВЕНА</t>
    </r>
    <r>
      <rPr>
        <sz val="11"/>
        <rFont val="Calibri"/>
        <family val="2"/>
      </rPr>
      <t xml:space="preserve"> ОД ВАША СТРАНА?</t>
    </r>
  </si>
  <si>
    <r>
      <t xml:space="preserve">ТЕСТ ЗА ПРОВЕРКА НА БАРАЊАТА ОД ИПАРД ПРОГРАМАТА ЗА ПОДМЕРКА </t>
    </r>
    <r>
      <rPr>
        <b/>
        <sz val="11"/>
        <color indexed="8"/>
        <rFont val="Calibri"/>
        <family val="2"/>
      </rPr>
      <t>30211 - СОЗДАВАЊЕ НА МАЛИ КАПАЦИТЕТИ ЗА ПРОИЗВОДСТВО НА ХРАНА</t>
    </r>
  </si>
  <si>
    <r>
      <t xml:space="preserve">ДАЛИ СТЕ </t>
    </r>
    <r>
      <rPr>
        <b/>
        <sz val="11"/>
        <color indexed="8"/>
        <rFont val="Calibri"/>
        <family val="2"/>
      </rPr>
      <t>РЕГИСТРИРАНИ</t>
    </r>
    <r>
      <rPr>
        <sz val="11"/>
        <color theme="1"/>
        <rFont val="Calibri"/>
        <family val="2"/>
      </rPr>
      <t xml:space="preserve"> ВО КОМОРА НА ЗАНАЕТЧИИ?
(ЗАДОЛЖИТЕЛНО ЗА БАРАТЕЛИ ЗАНАЕТЧИЈА)</t>
    </r>
  </si>
  <si>
    <r>
      <t xml:space="preserve">ДАЛИ ВО МОМЕНТОВ ЗА ВАШЕТО ПРЕТПРИЈАТИЕ Е </t>
    </r>
    <r>
      <rPr>
        <b/>
        <sz val="11"/>
        <color indexed="8"/>
        <rFont val="Calibri"/>
        <family val="2"/>
      </rPr>
      <t>ОТВОРЕНА СТЕЧАЈНА ИЛИ ЛИКВИДАЦИОНА ПОСТАПКА</t>
    </r>
    <r>
      <rPr>
        <sz val="11"/>
        <color theme="1"/>
        <rFont val="Calibri"/>
        <family val="2"/>
      </rPr>
      <t>?
(ЗАДОЛЖИТЕЛНО ЗА БАРАТЕЛИ РЕГИСТРИРАНИ ВО ЦЕНТРАЛНИОТ РЕГИСТАР НА РМ)</t>
    </r>
  </si>
  <si>
    <r>
      <t xml:space="preserve">ТЕСТ ЗА ПРОВЕРКА НА БАРАЊАТА ОД ИПАРД ПРОГРАМАТА ЗА ПОДМЕРКА </t>
    </r>
    <r>
      <rPr>
        <b/>
        <sz val="11"/>
        <color indexed="8"/>
        <rFont val="Calibri"/>
        <family val="2"/>
      </rPr>
      <t>30212 - ИНВЕСТИЦИИ ВО РАЗВОЈ НА НЕ-ПРЕХРАМБЕНИ ПРОИЗВОДСТВЕНИ АКТИВНОСТИ</t>
    </r>
  </si>
  <si>
    <r>
      <t xml:space="preserve">ТЕСТ ЗА ПРОВЕРКА НА БАРАЊАТА ОД ИПАРД ПРОГРАМАТА ЗА ПОДМЕРКА </t>
    </r>
    <r>
      <rPr>
        <b/>
        <sz val="11"/>
        <color indexed="8"/>
        <rFont val="Calibri"/>
        <family val="2"/>
      </rPr>
      <t>30213 - ИНВЕСТИЦИИ ВО ВОСПОСТАВУВАЊЕ И МОДЕРНИЗАЦИЈА НА ОТКУПНИ ЦЕНТРИ ЗА ШУМСКИ ПРОИЗВОДИ</t>
    </r>
  </si>
  <si>
    <r>
      <t xml:space="preserve">ТЕСТ ЗА ПРОВЕРКА НА БАРАЊАТА ОД ИПАРД ПРОГРАМАТА ЗА ПОДМЕРКА </t>
    </r>
    <r>
      <rPr>
        <b/>
        <sz val="11"/>
        <color indexed="8"/>
        <rFont val="Calibri"/>
        <family val="2"/>
      </rPr>
      <t>30214 - ИНВЕСТИЦИИ ЗА ПРОМОЦИЈА НА ТРАДИЦИОНАЛНИ ЗАНАЕТИ</t>
    </r>
  </si>
  <si>
    <r>
      <t xml:space="preserve">ТЕСТ ЗА ПРОВЕРКА НА БАРАЊАТА ОД ИПАРД ПРОГРАМАТА ЗА ПОДМЕРКА </t>
    </r>
    <r>
      <rPr>
        <b/>
        <sz val="11"/>
        <color indexed="8"/>
        <rFont val="Calibri"/>
        <family val="2"/>
      </rPr>
      <t>30215 - ПОДДРШКА ЗА УСЛУЖНИ ДЕЈНОСТИ ВО РУРАЛНИ СРЕДИНИ (НЕЗЕМЈОДЕЛСКИ УСЛУГИ)</t>
    </r>
  </si>
  <si>
    <r>
      <t xml:space="preserve">ТЕСТ ЗА ПРОВЕРКА НА БАРАЊАТА ОД ИПАРД ПРОГРАМАТА ЗА ПОДМЕРКА </t>
    </r>
    <r>
      <rPr>
        <b/>
        <sz val="11"/>
        <color indexed="8"/>
        <rFont val="Calibri"/>
        <family val="2"/>
      </rPr>
      <t xml:space="preserve">30221 - ВОВЕДУВАЊЕ НА АЛТЕРНАТИВНИ СИСТЕМИ ЗА ЗЕМЈОДЕЛСКО ПРОИЗВОДСТВО </t>
    </r>
  </si>
  <si>
    <r>
      <t xml:space="preserve">ТЕСТ ЗА ПРОВЕРКА НА БАРАЊАТА ОД ИПАРД ПРОГРАМАТА ЗА ПОДМЕРКА </t>
    </r>
    <r>
      <rPr>
        <b/>
        <sz val="11"/>
        <color indexed="8"/>
        <rFont val="Calibri"/>
        <family val="2"/>
      </rPr>
      <t>30231 - ИНВЕСТИЦИИ ЗА ВОСПОСТАВУВАЊЕ НА „МАШИНСКИ ПРСТЕНИ“</t>
    </r>
  </si>
  <si>
    <r>
      <t xml:space="preserve">ДАЛИ БАРАТЕЛОТ </t>
    </r>
    <r>
      <rPr>
        <b/>
        <sz val="11"/>
        <color indexed="8"/>
        <rFont val="Calibri"/>
        <family val="2"/>
      </rPr>
      <t xml:space="preserve">СТОПАНСКА ИНТЕРЕСНА ЗАЕДНИЦА </t>
    </r>
    <r>
      <rPr>
        <sz val="11"/>
        <color theme="1"/>
        <rFont val="Calibri"/>
        <family val="2"/>
      </rPr>
      <t>Е ОСНОВАНА НА ДОБРОВОЛНА ОСНОВА СО ЦЕЛ ЗАШТИТА НА ЗЕМЈОДЕЛСКИТЕ СТОПАНСТВА ОД НЕ ЕКОНОМИЧНИ ИНВЕСТИЦИИ ВО ВИШОК НА ЗЕМЈОДЕЛСКИ МАШИНИ И ОПРЕМА И ЗА РАЦИОНАЛНО КОРИСТЕЊЕ НА ПОСТОЕЧКИТЕ ЗЕМЈОДЕЛСКИ МАШИНИ ПРЕКУ ДАВАЊЕ НА УСЛУГА НА СОПСТВЕНИКОТ НА МАШИНАТА И НА ЗЕМЈОДЕЛСКИТЕ СТОПАНСТВА КОИ НЕМААТ СПЕЦИФИЧНИ ОРУДИЈА ЗА ЗЕМЈОДЕЛСКО ПРОИЗВОДСТВО
(ЗАДОЛЖИТЕЛНО ЗА БАРАТЕЛИ СТОПАНСКА ИНТЕРЕСНА ЗАЕДНИЦА, ВО СПРОТИВНО СЕ ЗАОКРУЖУВА Н/П)</t>
    </r>
  </si>
  <si>
    <r>
      <t xml:space="preserve">ДАЛИ БАРАТЕЛОТ </t>
    </r>
    <r>
      <rPr>
        <b/>
        <sz val="11"/>
        <color indexed="8"/>
        <rFont val="Calibri"/>
        <family val="2"/>
      </rPr>
      <t>ЗАДРУГА</t>
    </r>
    <r>
      <rPr>
        <sz val="11"/>
        <color theme="1"/>
        <rFont val="Calibri"/>
        <family val="2"/>
      </rPr>
      <t xml:space="preserve"> Е РЕГИСТРИРАН ВО ЦЕНТРАЛНИОТ РЕГИСТАР НА РМ ЗА ВРШЕЊЕ НА ДЕЈНОСТ </t>
    </r>
    <r>
      <rPr>
        <b/>
        <sz val="11"/>
        <color indexed="8"/>
        <rFont val="Calibri"/>
        <family val="2"/>
      </rPr>
      <t xml:space="preserve">ЗЕМЈОДЕЛСКО ПРОИЗВОДСТВО, ЗЕМЈОДЕЛСКИ УСЛУГИ ИЛИ  ПРОИЗВОДСТВО НА ЗЕМЈОДЕЛСКИ ИНПУТИ </t>
    </r>
    <r>
      <rPr>
        <sz val="11"/>
        <color theme="1"/>
        <rFont val="Calibri"/>
        <family val="2"/>
      </rPr>
      <t>?
(ЗАДОЛЖИТЕЛНО ЗА БАРАТЕЛИ ЗАДРУГА, ВО СПРОТИВНО СЕ ЗАОКРУЖУВА Н/П)</t>
    </r>
  </si>
  <si>
    <r>
      <t xml:space="preserve">ТЕСТ ЗА ПРОВЕРКА НА БАРАЊАТА ОД ИПАРД ПРОГРАМАТА ЗА ПОДМЕРКА </t>
    </r>
    <r>
      <rPr>
        <b/>
        <sz val="11"/>
        <color indexed="8"/>
        <rFont val="Calibri"/>
        <family val="2"/>
      </rPr>
      <t>30232 - ВОСПОСТАВУВАЊЕ И УНАПРЕДУВАЊЕ НА ПРИВАТНИТЕ ВЕТЕРИНАРНИ УСЛУГИ</t>
    </r>
  </si>
  <si>
    <t>ДАЛИ БАРАТЕЛОТ Е РЕГИСТРИРАН ЗА ВРШЕЊЕ НА ВЕТЕРИНАРНА ДЕЈНОСТ (НКД 75.00) СОГЛАСНО ПРЕДЛОЖЕНАТА ИНВЕСТИЦИЈА?</t>
  </si>
  <si>
    <r>
      <t>КОЛКАВ Е</t>
    </r>
    <r>
      <rPr>
        <b/>
        <sz val="11"/>
        <color indexed="8"/>
        <rFont val="Calibri"/>
        <family val="2"/>
      </rPr>
      <t xml:space="preserve"> ПРОЦЕНТОТ НА ДРЖАВЕН КАПИТАЛ ВО ВАШАТА ФИРМА </t>
    </r>
    <r>
      <rPr>
        <sz val="11"/>
        <color theme="1"/>
        <rFont val="Calibri"/>
        <family val="2"/>
      </rPr>
      <t>(ФИРМАТА БАРАТЕЛ )?
(ПРОЦЕНТОТ НА ДРЖАВЕН КАПИТАЛ СЕ ПРОВЕРУВА СОГЛАСНО ПОДАТОЦИТЕ ОД ТЕКОВНАТА СОСТОЈБА ИЗДАДЕНА ОД ЦЕНТРАЛЕН РЕГИСТАР НА РМ)</t>
    </r>
  </si>
  <si>
    <r>
      <t xml:space="preserve">ДАЛИ ИНВЕСТИЦИИ ВО ИЗГРАДБА / РЕКОНСТРУКЦИЈА НА ОБЈЕКТИ СЕ ВО СКЛАД СО </t>
    </r>
    <r>
      <rPr>
        <b/>
        <sz val="11"/>
        <color indexed="8"/>
        <rFont val="Calibri"/>
        <family val="2"/>
      </rPr>
      <t>ТРАДИЦИОНАЛНАТА АРХИТЕКТУРА НА РУРАЛНА ОБЛАСТ</t>
    </r>
    <r>
      <rPr>
        <sz val="11"/>
        <color theme="1"/>
        <rFont val="Calibri"/>
        <family val="2"/>
      </rPr>
      <t>?
(ДОКАЗОТ ЗА УСОГЛАСЕНОСТ СО  ТРАДИЦИОНАЛНАТА АРХИТЕКТУРА НА РУРАЛНА ОБЛАСТ СЕ ПРОВЕРУВА ПРЕКУ ТЕХНИЧКИ ЦРТЕЖИ ДИЗАЈНИРАНИ ОД СТРАНА НА ОВЛАСТЕН АРХИТЕКТ И ПОДДРЖАНИ СО ФОТОГРАФСКИ ДОКАЗИ ЗА ПОСТОЕЧКИОТ ТРАДИЦИОНАЛЕН ГРАДЕЖЕН СТИЛ КАКО ДОДАТОК НА АПЛИКАЦИЈАТА)</t>
    </r>
  </si>
  <si>
    <r>
      <t xml:space="preserve">ТЕСТ ЗА ПРОВЕРКА НА БАРАЊАТА ОД ИПАРД ПРОГРАМАТА ЗА ПОДМЕРКА </t>
    </r>
    <r>
      <rPr>
        <b/>
        <sz val="11"/>
        <color indexed="8"/>
        <rFont val="Calibri"/>
        <family val="2"/>
      </rPr>
      <t>30241 - ИЗГРАДБА/РЕКОНСТРУКЦИЈА И МОДЕРНИЗИРАЊЕ НА ОБЈЕКТИ ЗА РУРАЛЕН ТУРИЗАМ</t>
    </r>
  </si>
  <si>
    <r>
      <t xml:space="preserve">ТЕСТ ЗА ПРОВЕРКА НА БАРАЊАТА ОД ИПАРД ПРОГРАМАТА ЗА ПОДМЕРКА </t>
    </r>
    <r>
      <rPr>
        <b/>
        <sz val="11"/>
        <color indexed="8"/>
        <rFont val="Calibri"/>
        <family val="2"/>
      </rPr>
      <t>30242 - ИЗГРАДБА/РЕКОНСТРУКЦИЈА И МОДЕРНИЗИРАЊЕ НА КАПАЦИТЕТИ ЗА СМЕСТУВАЊЕ НА ОТВОРЕНО</t>
    </r>
  </si>
  <si>
    <t>&gt;50 вработени</t>
  </si>
  <si>
    <t>&gt;10 соби</t>
  </si>
  <si>
    <t>&gt;60 гости</t>
  </si>
  <si>
    <t>&gt;30 гости</t>
  </si>
  <si>
    <t>&gt;30 соби</t>
  </si>
  <si>
    <t>&gt;50 гости</t>
  </si>
  <si>
    <t>&gt;70 гости</t>
  </si>
  <si>
    <t>&gt;20 гости</t>
  </si>
  <si>
    <t>&gt;30 сместувачки единици</t>
  </si>
  <si>
    <t>&gt;90 гости</t>
  </si>
  <si>
    <t>&gt;10 сместувачки единици</t>
  </si>
  <si>
    <t>ВРЗ ОСНОВА НА ВАШИТЕ ОДГОВОРИ, ВИЕ ГИ ИСПОЛНУВАТЕ ОСНОВНИТЕ КРИТЕРИУМИ ЗА АПЛИЦИРАЊЕ ЗА МЕРКА 302 ОД ИПАРД ПРОГРАМАТА. 
ЗА ПОДЕТАЛНИ ИНФОРМАЦИИ ОБРАТЕТЕ СЕ ДО АГЕНЦИЈАТА НА ТЕЛЕФОН 02/ 3097 454</t>
  </si>
  <si>
    <t>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t>
  </si>
  <si>
    <t>од 10 до 49 вработени</t>
  </si>
  <si>
    <t>&gt;=50 вработени</t>
  </si>
  <si>
    <t>&lt;=10 соби</t>
  </si>
  <si>
    <t>&lt;=30 гости</t>
  </si>
  <si>
    <t>&lt;=60 гости</t>
  </si>
  <si>
    <t>&lt;=30 соби</t>
  </si>
  <si>
    <t>&lt;=50 гости</t>
  </si>
  <si>
    <t>&lt;=70 гости</t>
  </si>
  <si>
    <t>&lt;=20 гости</t>
  </si>
  <si>
    <r>
      <t xml:space="preserve">ДАЛИ ПРЕДЛОЖЕНАТА ИНВЕСТИЦИЈА ЗА УГОСТИТЕЛСКИ ОБЈЕКТ ЗА ИСХРАНА Е НАМЕНЕТ САМО ЗА СЛУЖЕЊЕ ЕДИНСТВЕНО НА ДОРУЧЕК?
</t>
    </r>
    <r>
      <rPr>
        <b/>
        <sz val="11"/>
        <color indexed="8"/>
        <rFont val="Calibri"/>
        <family val="2"/>
      </rPr>
      <t>(ЗАДОЛЖИТЕЛНО ЗА БАРАТЕЛИ ЗЕМЈОДЕЛСКИ СТОПАНСТВА ИЛИ ФИЗИЧКИ ЛИЦА, ВО СПРОТИВНО СЕ ЗАОКРУЖУВА Н/П)
(ЗАДОЛЖИТЕЛНО ДОКОЛКУ ИНВЕСТИЦИЈАТА ВКЛУЧУВА УГОСТИТЕЛСКИ ОБЈЕКТ ЗА ИСХРАНА, ВО СПРОТИВНО СЕ ЗАОКРУЖУВА Н/П)</t>
    </r>
  </si>
  <si>
    <t>&lt;=30 сместувачки единици</t>
  </si>
  <si>
    <t>&lt;=90 гости</t>
  </si>
  <si>
    <t>&lt;=10 сместувачки единици</t>
  </si>
  <si>
    <r>
      <rPr>
        <b/>
        <sz val="48"/>
        <color indexed="10"/>
        <rFont val="Calibri"/>
        <family val="2"/>
      </rPr>
      <t>Упатство за користење на прашалникот:</t>
    </r>
    <r>
      <rPr>
        <sz val="28"/>
        <color indexed="8"/>
        <rFont val="Calibri"/>
        <family val="2"/>
      </rPr>
      <t xml:space="preserve">
</t>
    </r>
    <r>
      <rPr>
        <b/>
        <sz val="28"/>
        <color indexed="8"/>
        <rFont val="Calibri"/>
        <family val="2"/>
      </rPr>
      <t>1.Проверете дали вашата инвестиција се однесува на мерка 302
2.Одговорете на прашањата со бирање на одговор од паѓачкото мени за секое поставено прашање.
3.По завршување на прашалникот, проверете ги уште еднаш Вашите одговори. 4.Проверете дали сте одговориле на сите поставени прашања.</t>
    </r>
  </si>
  <si>
    <r>
      <t xml:space="preserve">ДАЛИ СТЕ </t>
    </r>
    <r>
      <rPr>
        <b/>
        <sz val="11"/>
        <color indexed="8"/>
        <rFont val="Calibri"/>
        <family val="2"/>
      </rPr>
      <t>РЕГИСТРИРАНИ</t>
    </r>
    <r>
      <rPr>
        <sz val="11"/>
        <color theme="1"/>
        <rFont val="Calibri"/>
        <family val="2"/>
      </rPr>
      <t xml:space="preserve"> ВО ЦЕНТРАЛНИОТ РЕГИСТАР НА Р.МАКЕДОНИЈА?
(ЗАДОЛЖИТЕЛНО ЗА БАРАТЕЛИ ОСНОВАНИ КАКО СТОПАНСКА ИНТЕРЕСНА ЗАЕДНИЦА ИЛИ ЗАДРУГА)</t>
    </r>
  </si>
  <si>
    <r>
      <t>КОЛКАВ Е</t>
    </r>
    <r>
      <rPr>
        <b/>
        <sz val="11"/>
        <color indexed="8"/>
        <rFont val="Calibri"/>
        <family val="2"/>
      </rPr>
      <t xml:space="preserve"> ПРОСЕЧНИОТ БРОЈ НА ВРАБОТЕНИ</t>
    </r>
    <r>
      <rPr>
        <sz val="11"/>
        <color theme="1"/>
        <rFont val="Calibri"/>
        <family val="2"/>
      </rPr>
      <t xml:space="preserve"> ВО ВАШЕТО ПРЕТПРИЈАТИЕ ЗА ИЗМИНАТАТА ПРЕСМЕТКОВНА ГОДИНА, (СПОРЕД ПОДАТОЦИТЕ ОД ЦЕНТРАЛНИОТ РЕГИСТАР НА Р.МАКЕДОНИЈА) ?
(ЗАДОЛЖИТЕЛНО ЗА БАРАТЕЛИ ОСНОВАНИ КАКО ТРГОВСКО ДРУШТВО И ТРГОВЕЦ ПОЕДИНЕЦ)</t>
    </r>
  </si>
  <si>
    <r>
      <t xml:space="preserve">ДАЛИ СТЕ </t>
    </r>
    <r>
      <rPr>
        <b/>
        <sz val="11"/>
        <color indexed="8"/>
        <rFont val="Calibri"/>
        <family val="2"/>
      </rPr>
      <t>РЕГИСТРИРАНИ</t>
    </r>
    <r>
      <rPr>
        <sz val="11"/>
        <color theme="1"/>
        <rFont val="Calibri"/>
        <family val="2"/>
      </rPr>
      <t xml:space="preserve"> ВО ЦЕНТРАЛНИОТ РЕГИСТАР НА Р.МАКЕДОНИЈА?
(ЗАДОЛЖИТЕЛНО ЗА БАРАТЕЛИ ОСНОВАНИ КАКО ТРГОВСКО ДРУШТВО, ТРГОВЕЦ ПОЕДИНЕЦ ИЛИ ЗАДРУГА)</t>
    </r>
  </si>
  <si>
    <r>
      <t xml:space="preserve">ДАЛИ СТЕ </t>
    </r>
    <r>
      <rPr>
        <b/>
        <sz val="11"/>
        <color indexed="8"/>
        <rFont val="Calibri"/>
        <family val="2"/>
      </rPr>
      <t>РЕГИСТРИРАНИ</t>
    </r>
    <r>
      <rPr>
        <sz val="11"/>
        <color theme="1"/>
        <rFont val="Calibri"/>
        <family val="2"/>
      </rPr>
      <t xml:space="preserve"> ВО ЦЕНТРАЛНИОТ РЕГИСТАР НА Р.МАКЕДОНИЈА?
(ЗАДОЛЖИТЕЛНО ЗА БАРАТЕЛИ ОСНОВАНИ КАКО ТРГОВСКО ДРУШТВО ИЛИ ТРГОВЕЦ ПОЕДИНЕЦ)</t>
    </r>
  </si>
  <si>
    <r>
      <t xml:space="preserve">ДАЛИ СТЕ </t>
    </r>
    <r>
      <rPr>
        <b/>
        <sz val="11"/>
        <color indexed="8"/>
        <rFont val="Calibri"/>
        <family val="2"/>
      </rPr>
      <t>РЕГИСТРИРАНИ</t>
    </r>
    <r>
      <rPr>
        <sz val="11"/>
        <color theme="1"/>
        <rFont val="Calibri"/>
        <family val="2"/>
      </rPr>
      <t xml:space="preserve"> ВО ЦЕНТРАЛНИОТ РЕГИСТАР НА Р.МАКЕДОНИЈА?
(ЗАДОЛЖИТЕЛНО ЗА БАРАТЕЛИ ТРГОВСКО ДРУШТВО ИЛИ ТРГОВЕЦ ПОЕДИНЕЦ)</t>
    </r>
  </si>
  <si>
    <r>
      <rPr>
        <b/>
        <sz val="11"/>
        <color indexed="8"/>
        <rFont val="Calibri"/>
        <family val="2"/>
      </rPr>
      <t>КОЛКАВ Е КАПАЦИТЕТОТ ЗА СМЕСТУВАЊЕ ОТВОРЕНО - СМЕСТУВАЧКИ ЕДИНИЦИ??</t>
    </r>
    <r>
      <rPr>
        <sz val="11"/>
        <color theme="1"/>
        <rFont val="Calibri"/>
        <family val="2"/>
      </rPr>
      <t xml:space="preserve">
</t>
    </r>
    <r>
      <rPr>
        <i/>
        <sz val="11"/>
        <color indexed="8"/>
        <rFont val="Calibri"/>
        <family val="2"/>
      </rPr>
      <t>(ВО СЛУЧАЈ НА НОВИ ИНВЕСТИЦИИ ИЛИ ИНВЕСТИЦИИ ВО РЕКОНСТРУКЦИЈА НА ПОСТОЕЧКИ ОБЈЕКТИ, КАПАЦИТЕТОТ НА УГОСТИТЕЛСКИТЕ ОБЈЕКТИ ЗА СМЕСТУВАЊЕ И НА УГОСТИТЕЛСКИТЕ ОБЈКЕТИ ЗА ИСХРАНА СЕ УТВРДУВА СОГЛАСНО ПРОЕКТИРАНИОТ КАПАЦИТЕТ НАВЕДЕН ВО СКИЦИТЕ (ФАЗА АРХИТЕКТУРА) ОД ОДОБРЕНАТА ПРОЕКТНА ДОКУМЕНТАЦИЈА.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СМЕСТУВАЊЕ И НА УГОСТИТЕЛСКИТЕ ОБЈКЕТИ ЗА ИСХРАНА СЕ УТВРДУВА СОГЛАСНО ПОДАТОЦИТЕ ОД ЗАПИСНИКОТ И РЕШЕНИЕТО ЗА КАТЕГОРИЗАЦИЈА.)</t>
    </r>
    <r>
      <rPr>
        <sz val="11"/>
        <color theme="1"/>
        <rFont val="Calibri"/>
        <family val="2"/>
      </rPr>
      <t xml:space="preserve">
</t>
    </r>
    <r>
      <rPr>
        <b/>
        <sz val="11"/>
        <color indexed="8"/>
        <rFont val="Calibri"/>
        <family val="2"/>
      </rPr>
      <t>(ЗАДОЛЖИТЕЛНО ЗА БАРАТЕЛИ ТРГОВСКОТО ДРУШТВО / ТРГОВЕЦ ПОЕДИНЕЦ, ВО СПРОТИВНО СЕ ЗАОКРУЖУВА Н/П)</t>
    </r>
  </si>
  <si>
    <r>
      <rPr>
        <b/>
        <sz val="11"/>
        <color indexed="8"/>
        <rFont val="Calibri"/>
        <family val="2"/>
      </rPr>
      <t>КОЛКАВ Е КАПАЦИТЕТОТ ЗА СМЕСТУВАЊЕ ОТВОРЕНО - ГОСТИ (СО ИСКЛУЧОК НА ДОПОЛНИТЕЛНИ КРЕВЕТИ ЗА ДЕЦА)?</t>
    </r>
    <r>
      <rPr>
        <sz val="11"/>
        <color theme="1"/>
        <rFont val="Calibri"/>
        <family val="2"/>
      </rPr>
      <t xml:space="preserve">
</t>
    </r>
    <r>
      <rPr>
        <i/>
        <sz val="11"/>
        <color indexed="8"/>
        <rFont val="Calibri"/>
        <family val="2"/>
      </rPr>
      <t>(ВО СЛУЧАЈ НА НОВИ ИНВЕСТИЦИИ ИЛИ ИНВЕСТИЦИИ ВО РЕКОНСТРУКЦИЈА НА ПОСТОЕЧКИ ОБЈЕКТИ, КАПАЦИТЕТОТ НА УГОСТИТЕЛСКИТЕ ОБЈЕКТИ ЗА СМЕСТУВАЊЕ И НА УГОСТИТЕЛСКИТЕ ОБЈКЕТИ ЗА ИСХРАНА СЕ УТВРДУВА СОГЛАСНО ПРОЕКТИРАНИОТ КАПАЦИТЕТ НАВЕДЕН ВО СКИЦИТЕ (ФАЗА АРХИТЕКТУРА) ОД ОДОБРЕНАТА ПРОЕКТНА ДОКУМЕНТАЦИЈА.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СМЕСТУВАЊЕ И НА УГОСТИТЕЛСКИТЕ ОБЈКЕТИ ЗА ИСХРАНА СЕ УТВРДУВА СОГЛАСНО ПОДАТОЦИТЕ ОД ЗАПИСНИКОТ И РЕШЕНИЕТО ЗА КАТЕГОРИЗАЦИЈА.)</t>
    </r>
    <r>
      <rPr>
        <sz val="11"/>
        <color theme="1"/>
        <rFont val="Calibri"/>
        <family val="2"/>
      </rPr>
      <t xml:space="preserve">
</t>
    </r>
    <r>
      <rPr>
        <b/>
        <sz val="11"/>
        <color indexed="8"/>
        <rFont val="Calibri"/>
        <family val="2"/>
      </rPr>
      <t>(ЗАДОЛЖИТЕЛНО ЗА БАРАТЕЛИ ТРГОВСКОТО ДРУШТВО / ТРГОВЕЦ ПОЕДИНЕЦ, ВО СПРОТИВНО СЕ ЗАОКРУЖУВА Н/П)</t>
    </r>
  </si>
  <si>
    <r>
      <rPr>
        <b/>
        <sz val="11"/>
        <color indexed="8"/>
        <rFont val="Calibri"/>
        <family val="2"/>
      </rPr>
      <t>КАПАЦИТЕТОТ НА УГОСТИТЕЛСКИОТ ОБЈЕКТ ЗА ИСХРАНА Е ВО СОГЛАСНОСТ СО КАПАЦИТЕТОТ ЗА СМЕСТУВАЊЕ?</t>
    </r>
    <r>
      <rPr>
        <sz val="11"/>
        <color theme="1"/>
        <rFont val="Calibri"/>
        <family val="2"/>
      </rPr>
      <t xml:space="preserve">
(</t>
    </r>
    <r>
      <rPr>
        <i/>
        <sz val="11"/>
        <color indexed="8"/>
        <rFont val="Calibri"/>
        <family val="2"/>
      </rPr>
      <t>ВО СЛУЧАЈ НА НОВИ ИНВЕСТИЦИИ ИЛИ ИНВЕСТИЦИИ ВО РЕКОНСТРУКЦИЈА НА ПОСТОЕЧКИ ОБЈЕКТИ, КАПАЦИТЕТОТ НА УГОСТИТЕЛСКИТЕ ОБЈЕКТИ ЗА ИСХРАНА СЕ УТВРДУВА СОГЛАСНО ПРОЕКТИРАНИОТ КАПАЦИТЕТ НАВЕДЕН ВО СКИЦИТЕ (ФАЗА АРХИТЕКТУРА) ОД ОДОБРЕНАТА ПРОЕКТНА ДОКУМЕНТАЦИЈА ЗА СМЕСТУВАЊЕ.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ИСХРАНА СЕ УТВРДУВА СОГЛАСНО ПОДАТОЦИТЕ ОД ЗАПИСНИКОТ И РЕШЕНИЕТО ЗА КАТЕГОРИЗАЦИЈА.)</t>
    </r>
    <r>
      <rPr>
        <sz val="11"/>
        <color theme="1"/>
        <rFont val="Calibri"/>
        <family val="2"/>
      </rPr>
      <t xml:space="preserve">
</t>
    </r>
    <r>
      <rPr>
        <b/>
        <sz val="11"/>
        <color indexed="8"/>
        <rFont val="Calibri"/>
        <family val="2"/>
      </rPr>
      <t>(ЗАДОЛЖИТЕЛНО ЗА БАРАТЕЛИ ЗЕМЈОДЕЛСКИ СТОПАНСТВА ИЛИ ФИЗИЧКИ ЛИЦА, ВО СПРОТИВНО СЕ ЗАОКРУЖУВА Н/П)</t>
    </r>
  </si>
  <si>
    <r>
      <rPr>
        <b/>
        <sz val="11"/>
        <color indexed="8"/>
        <rFont val="Calibri"/>
        <family val="2"/>
      </rPr>
      <t>КОЛКАВ Е КАПАЦИТЕТОТ ЗА СМЕСТУВАЊЕ ОТВОРЕНО - СМЕСТУВАЧКИ ЕДИНИЦИ?</t>
    </r>
    <r>
      <rPr>
        <sz val="11"/>
        <color theme="1"/>
        <rFont val="Calibri"/>
        <family val="2"/>
      </rPr>
      <t xml:space="preserve">
</t>
    </r>
    <r>
      <rPr>
        <i/>
        <sz val="11"/>
        <color indexed="8"/>
        <rFont val="Calibri"/>
        <family val="2"/>
      </rPr>
      <t>(ВО СЛУЧАЈ НА НОВИ ИНВЕСТИЦИИ ИЛИ ИНВЕСТИЦИИ ВО РЕКОНСТРУКЦИЈА НА ПОСТОЕЧКИ ОБЈЕКТИ, КАПАЦИТЕТОТ НА УГОСТИТЕЛСКИТЕ ОБЈЕКТИ ЗА СМЕСТУВАЊЕ  СЕ УТВРДУВА СОГЛАСНО ПРОЕКТИРАНИОТ КАПАЦИТЕТ НАВЕДЕН ВО СКИЦИТЕ (ФАЗА АРХИТЕКТУРА) ОД ОДОБРЕНАТА ПРОЕКТНА ДОКУМЕНТАЦИЈА.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СМЕСТУВАЊЕ СЕ УТВРДУВА СОГЛАСНО ПОДАТОЦИТЕ ОД ЗАПИСНИКОТ И РЕШЕНИЕТО ЗА КАТЕГОРИЗАЦИЈА.)</t>
    </r>
    <r>
      <rPr>
        <sz val="11"/>
        <color theme="1"/>
        <rFont val="Calibri"/>
        <family val="2"/>
      </rPr>
      <t xml:space="preserve">
</t>
    </r>
    <r>
      <rPr>
        <b/>
        <sz val="11"/>
        <color indexed="8"/>
        <rFont val="Calibri"/>
        <family val="2"/>
      </rPr>
      <t>(ЗАДОЛЖИТЕЛНО ЗА БАРАТЕЛИ ЗЕМЈОДЕЛСКИ СТОПАНСТВА ИЛИ ФИЗИЧКИ ЛИЦА, ВО СПРОТИВНО СЕ ЗАОКРУЖУВА Н/П)</t>
    </r>
  </si>
  <si>
    <r>
      <rPr>
        <b/>
        <sz val="11"/>
        <color indexed="8"/>
        <rFont val="Calibri"/>
        <family val="2"/>
      </rPr>
      <t>КОЛКАВ Е КАПАЦИТЕТОТ ЗА СМЕСТУВАЊЕ ОТВОРЕНО - ГОСТИ (СО ИСКЛУЧОК НА ДОПОЛНИТЕЛНИ КРЕВЕТИ ЗА ДЕЦА)?</t>
    </r>
    <r>
      <rPr>
        <sz val="11"/>
        <color theme="1"/>
        <rFont val="Calibri"/>
        <family val="2"/>
      </rPr>
      <t xml:space="preserve">
</t>
    </r>
    <r>
      <rPr>
        <i/>
        <sz val="11"/>
        <color indexed="8"/>
        <rFont val="Calibri"/>
        <family val="2"/>
      </rPr>
      <t>(ВО СЛУЧАЈ НА НОВИ ИНВЕСТИЦИИ ИЛИ ИНВЕСТИЦИИ ВО РЕКОНСТРУКЦИЈА НА ПОСТОЕЧКИ ОБЈЕКТИ, КАПАЦИТЕТОТ НА УГОСТИТЕЛСКИТЕ ОБЈЕКТИ ЗА СМЕСТУВАЊЕ СЕ УТВРДУВА СОГЛАСНО ПРОЕКТИРАНИОТ КАПАЦИТЕТ НАВЕДЕН ВО СКИЦИТЕ (ФАЗА АРХИТЕКТУРА) ОД ОДОБРЕНАТА ПРОЕКТНА ДОКУМЕНТАЦИЈА.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СМЕСТУВАЊЕ  СЕ УТВРДУВА СОГЛАСНО ПОДАТОЦИТЕ ОД ЗАПИСНИКОТ И РЕШЕНИЕТО ЗА КАТЕГОРИЗАЦИЈА.А)</t>
    </r>
    <r>
      <rPr>
        <sz val="11"/>
        <color theme="1"/>
        <rFont val="Calibri"/>
        <family val="2"/>
      </rPr>
      <t xml:space="preserve">
</t>
    </r>
    <r>
      <rPr>
        <b/>
        <sz val="11"/>
        <color indexed="8"/>
        <rFont val="Calibri"/>
        <family val="2"/>
      </rPr>
      <t>(ЗАДОЛЖИТЕЛНО ЗА БАРАТЕЛИ ЗЕМЈОДЕЛСКИ СТОПАНСТВА ИЛИ ФИЗИЧКИ ЛИЦА, ВО СПРОТИВНО СЕ ЗАОКРУЖУВА Н/П)</t>
    </r>
  </si>
  <si>
    <r>
      <rPr>
        <b/>
        <sz val="11"/>
        <color indexed="8"/>
        <rFont val="Calibri"/>
        <family val="2"/>
      </rPr>
      <t>КОЛКАВ Е КАПАЦИТЕТО НА УГОСТИТЕЛСКИОТ ОБЈЕКТ ЗА ИСХРАНА - ГОСТИ?</t>
    </r>
    <r>
      <rPr>
        <sz val="11"/>
        <color theme="1"/>
        <rFont val="Calibri"/>
        <family val="2"/>
      </rPr>
      <t xml:space="preserve">
(</t>
    </r>
    <r>
      <rPr>
        <i/>
        <sz val="11"/>
        <color indexed="8"/>
        <rFont val="Calibri"/>
        <family val="2"/>
      </rPr>
      <t>ВО СЛУЧАЈ НА НОВИ ИНВЕСТИЦИИ ИЛИ ИНВЕСТИЦИИ ВО РЕКОНСТРУКЦИЈА НА ПОСТОЕЧКИ ОБЈЕКТИ, КАПАЦИТЕТОТ НА УГОСТИТЕЛСКИТЕ ОБЈЕКТИ ЗА ИСХРАНА СЕ УТВРДУВА СОГЛАСНО ПРОЕКТИРАНИОТ КАПАЦИТЕТ НАВЕДЕН ВО СКИЦИТЕ (ФАЗА АРХИТЕКТУРА) ОД ОДОБРЕНАТА ПРОЕКТНА ДОКУМЕНТАЦИЈА.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ИСХРАНА СЕ УТВРДУВА СОГЛАСНО ПОДАТОЦИТЕ ОД ЗАПИСНИКОТ И РЕШЕНИЕТО ЗА КАТЕГОРИЗАЦИЈА.)</t>
    </r>
    <r>
      <rPr>
        <sz val="11"/>
        <color theme="1"/>
        <rFont val="Calibri"/>
        <family val="2"/>
      </rPr>
      <t xml:space="preserve">
</t>
    </r>
    <r>
      <rPr>
        <b/>
        <sz val="11"/>
        <color indexed="8"/>
        <rFont val="Calibri"/>
        <family val="2"/>
      </rPr>
      <t>(ЗАДОЛЖИТЕЛНО ЗА БАРАТЕЛИ ТРГОВСКОТО ДРУШТВО / ТРГОВЕЦ ПОЕДИНЕЦ, ВО СПРОТИВНО СЕ ЗАОКРУЖУВА Н/П)</t>
    </r>
  </si>
  <si>
    <r>
      <rPr>
        <b/>
        <sz val="11"/>
        <color indexed="8"/>
        <rFont val="Calibri"/>
        <family val="2"/>
      </rPr>
      <t>КОЛКАВ Е КАПАЦИТЕТОТ ЗА ВНАТРЕШНО СМЕСТУВАЊЕ - СОБИ (ВКЛУЧУВАЈЌИ АПАРТМАНИ)?</t>
    </r>
    <r>
      <rPr>
        <sz val="11"/>
        <color theme="1"/>
        <rFont val="Calibri"/>
        <family val="2"/>
      </rPr>
      <t xml:space="preserve">
(ВО СЛУЧАЈ НА НОВИ ИНВЕСТИЦИИ ИЛИ ИНВЕСТИЦИИ ВО РЕКОНСТРУКЦИЈА НА ПОСТОЕЧКИ ОБЈЕКТИ, КАПАЦИТЕТОТ НА УГОСТИТЕЛСКИТЕ ОБЈЕКТИ ЗА СМЕСТУВАЊЕ  СЕ УТВРДУВА СОГЛАСНО ПРОЕКТИРАНИОТ КАПАЦИТЕТ НАВЕДЕН ВО СКИЦИТЕ (ФАЗА АРХИТЕКТУРА) ОД ОДОБРЕНАТА ПРОЕКТНА ДОКУМЕНТАЦИЈА.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СМЕСТУВАЊЕ СЕ УТВРДУВА СОГЛАСНО ПОДАТОЦИТЕ ОД ЗАПИСНИКОТ И РЕШЕНИЕТО ЗА КАТЕГОРИЗАЦИЈА.)
</t>
    </r>
    <r>
      <rPr>
        <b/>
        <sz val="11"/>
        <color indexed="8"/>
        <rFont val="Calibri"/>
        <family val="2"/>
      </rPr>
      <t>(ЗАДОЛЖИТЕЛНО ЗА БАРАТЕЛИ ЗЕМЈОДЕЛСКИ СТОПАНСТВА ИЛИ ФИЗИЧКИ ЛИЦА, ВО СПРОТИВНО СЕ ЗАОКРУЖУВА Н/П)</t>
    </r>
  </si>
  <si>
    <r>
      <rPr>
        <b/>
        <sz val="11"/>
        <color indexed="8"/>
        <rFont val="Calibri"/>
        <family val="2"/>
      </rPr>
      <t>КОЛКАВ Е КАПАЦИТЕТОТ ЗА ВНАТРЕШНО СМЕСТУВАЊЕ - ГОСТИ (СО ИСКЛУЧОК НА ДОПОЛНИТЕЛНИ КРЕВЕТИ ЗА ДЕЦА)?</t>
    </r>
    <r>
      <rPr>
        <sz val="11"/>
        <color theme="1"/>
        <rFont val="Calibri"/>
        <family val="2"/>
      </rPr>
      <t xml:space="preserve">
</t>
    </r>
    <r>
      <rPr>
        <i/>
        <sz val="11"/>
        <color indexed="8"/>
        <rFont val="Calibri"/>
        <family val="2"/>
      </rPr>
      <t>(ВО СЛУЧАЈ НА НОВИ ИНВЕСТИЦИИ ИЛИ ИНВЕСТИЦИИ ВО РЕКОНСТРУКЦИЈА НА ПОСТОЕЧКИ ОБЈЕКТИ, КАПАЦИТЕТОТ НА УГОСТИТЕЛСКИТЕ ОБЈЕКТИ ЗА СМЕСТУВАЊЕ  СЕ УТВРДУВА СОГЛАСНО ПРОЕКТИРАНИОТ КАПАЦИТЕТ НАВЕДЕН ВО СКИЦИТЕ (ФАЗА АРХИТЕКТУРА) ОД ОДОБРЕНАТА ПРОЕКТНА ДОКУМЕНТАЦИЈА.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СМЕСТУВАЊЕ СЕ УТВРДУВА СОГЛАСНО ПОДАТОЦИТЕ ОД ЗАПИСНИКОТ И РЕШЕНИЕТО ЗА КАТЕГОРИЗАЦИЈА.)</t>
    </r>
    <r>
      <rPr>
        <sz val="11"/>
        <color theme="1"/>
        <rFont val="Calibri"/>
        <family val="2"/>
      </rPr>
      <t xml:space="preserve">
</t>
    </r>
    <r>
      <rPr>
        <b/>
        <sz val="11"/>
        <color indexed="8"/>
        <rFont val="Calibri"/>
        <family val="2"/>
      </rPr>
      <t>(ЗАДОЛЖИТЕЛНО ЗА БАРАТЕЛИ ЗЕМЈОДЕЛСКИ СТОПАНСТВА ИЛИ ФИЗИЧКИ ЛИЦА, ВО СПРОТИВНО СЕ ЗАОКРУЖУВА Н/П)</t>
    </r>
  </si>
  <si>
    <r>
      <rPr>
        <b/>
        <sz val="11"/>
        <color indexed="8"/>
        <rFont val="Calibri"/>
        <family val="2"/>
      </rPr>
      <t>КАПАЦИТЕТО НА УГОСТИТЕЛСКИОТ ОБЈЕКТ ЗА ИСХРАНА Е ВО СОГЛАСНОСТ СО КАПАЦИТЕТОТ ЗА СМЕСТУВАЊЕ?</t>
    </r>
    <r>
      <rPr>
        <sz val="11"/>
        <color theme="1"/>
        <rFont val="Calibri"/>
        <family val="2"/>
      </rPr>
      <t xml:space="preserve">
(ВО СЛУЧАЈ НА НОВИ ИНВЕСТИЦИИ ИЛИ ИНВЕСТИЦИИ ВО РЕКОНСТРУКЦИЈА НА ПОСТОЕЧКИ ОБЈЕКТИ, КАПАЦИТЕТОТ НА УГОСТИТЕЛСКИТЕ ОБЈЕКТИ ЗА ИСХРАНА СЕ УТВРДУВА СОГЛАСНО ПРОЕКТИРАНИОТ КАПАЦИТЕТ НАВЕДЕН ВО СКИЦИТЕ (ФАЗА АРХИТЕКТУРА) ОД ОДОБРЕНАТА ПРОЕКТНА ДОКУМЕНТАЦИЈА ЗА СМЕСТУВАЊЕ.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ИСХРАНА СЕ УТВРДУВА СОГЛАСНО ПОДАТОЦИТЕ ОД ЗАПИСНИКОТ И РЕШЕНИЕТО ЗА КАТЕГОРИЗАЦИЈА.)
</t>
    </r>
    <r>
      <rPr>
        <b/>
        <sz val="11"/>
        <color indexed="8"/>
        <rFont val="Calibri"/>
        <family val="2"/>
      </rPr>
      <t>(ЗАДОЛЖИТЕЛНО ЗА БАРАТЕЛИ ЗЕМЈОДЕЛСКИ СТОПАНСТВА ИЛИ ФИЗИЧКИ ЛИЦА, ВО СПРОТИВНО СЕ ЗАОКРУЖУВА Н/П)</t>
    </r>
  </si>
  <si>
    <r>
      <rPr>
        <b/>
        <sz val="11"/>
        <color indexed="8"/>
        <rFont val="Calibri"/>
        <family val="2"/>
      </rPr>
      <t>КОЛКАВ Е КАПАЦИТЕТОТ ЗА ВНАТРЕШНО СМЕСТУВАЊЕ - СОБИ (ВКЛУЧУВАЈЌИ АПАРТМАНИ)?</t>
    </r>
    <r>
      <rPr>
        <sz val="11"/>
        <color theme="1"/>
        <rFont val="Calibri"/>
        <family val="2"/>
      </rPr>
      <t xml:space="preserve">
</t>
    </r>
    <r>
      <rPr>
        <i/>
        <sz val="11"/>
        <color indexed="8"/>
        <rFont val="Calibri"/>
        <family val="2"/>
      </rPr>
      <t>(ВО СЛУЧАЈ НА НОВИ ИНВЕСТИЦИИ ИЛИ ИНВЕСТИЦИИ ВО РЕКОНСТРУКЦИЈА НА ПОСТОЕЧКИ ОБЈЕКТИ, КАПАЦИТЕТОТ НА УГОСТИТЕЛСКИТЕ ОБЈЕКТИ ЗА СМЕСТУВАЊЕ И НА УГОСТИТЕЛСКИТЕ ОБЈКЕТИ ЗА ИСХРАНА СЕ УТВРДУВА СОГЛАСНО ПРОЕКТИРАНИОТ КАПАЦИТЕТ НАВЕДЕН ВО СКИЦИТЕ (ФАЗА АРХИТЕКТУРА) ОД ОДОБРЕНАТА ПРОЕКТНА ДОКУМЕНТАЦИЈА.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СМЕСТУВАЊЕ И НА УГОСТИТЕЛСКИТЕ ОБЈКЕТИ ЗА ИСХРАНА СЕ УТВРДУВА СОГЛАСНО ПОДАТОЦИТЕ ОД ЗАПИСНИКОТ И РЕШЕНИЕТО ЗА КАТЕГОРИЗАЦИЈА.)</t>
    </r>
    <r>
      <rPr>
        <sz val="11"/>
        <color theme="1"/>
        <rFont val="Calibri"/>
        <family val="2"/>
      </rPr>
      <t xml:space="preserve">
</t>
    </r>
    <r>
      <rPr>
        <b/>
        <sz val="11"/>
        <color indexed="8"/>
        <rFont val="Calibri"/>
        <family val="2"/>
      </rPr>
      <t>(ЗАДОЛЖИТЕЛНО ЗА БАРАТЕЛИ ТРГОВСКОТО ДРУШТВО / ТРГОВЕЦ ПОЕДИНЕЦ, ВО СПРОТИВНО СЕ ЗАОКРУЖУВА Н/П)</t>
    </r>
  </si>
  <si>
    <r>
      <rPr>
        <b/>
        <sz val="11"/>
        <color indexed="8"/>
        <rFont val="Calibri"/>
        <family val="2"/>
      </rPr>
      <t>КОЛКАВ Е КАПАЦИТЕТОТ ЗА ВНАТРЕШНО СМЕСТУВАЊЕ - ГОСТИ (СО ИСКЛУЧОК НА ДОПОЛНИТЕЛНИ КРЕВЕТИ ЗА ДЕЦА)?</t>
    </r>
    <r>
      <rPr>
        <sz val="11"/>
        <color theme="1"/>
        <rFont val="Calibri"/>
        <family val="2"/>
      </rPr>
      <t xml:space="preserve">
</t>
    </r>
    <r>
      <rPr>
        <i/>
        <sz val="11"/>
        <color indexed="8"/>
        <rFont val="Calibri"/>
        <family val="2"/>
      </rPr>
      <t>(ВО СЛУЧАЈ НА НОВИ ИНВЕСТИЦИИ ИЛИ ИНВЕСТИЦИИ ВО РЕКОНСТРУКЦИЈА НА ПОСТОЕЧКИ ОБЈЕКТИ, КАПАЦИТЕТОТ НА УГОСТИТЕЛСКИТЕ ОБЈЕКТИ ЗА СМЕСТУВАЊЕ И НА УГОСТИТЕЛСКИТЕ ОБЈКЕТИ ЗА ИСХРАНА СЕ УТВРДУВА СОГЛАСНО ПРОЕКТИРАНИОТ КАПАЦИТЕТ НАВЕДЕН ВО СКИЦИТЕ (ФАЗА АРХИТЕКТУРА) ОД ОДОБРЕНАТА ПРОЕКТНА ДОКУМЕНТАЦИЈА.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СМЕСТУВАЊЕ И НА УГОСТИТЕЛСКИТЕ ОБЈКЕТИ ЗА ИСХРАНА СЕ УТВРДУВА СОГЛАСНО ПОДАТОЦИТЕ ОД ЗАПИСНИКОТ И РЕШЕНИЕТО ЗА КАТЕГОРИЗАЦИЈА.)</t>
    </r>
    <r>
      <rPr>
        <sz val="11"/>
        <color theme="1"/>
        <rFont val="Calibri"/>
        <family val="2"/>
      </rPr>
      <t xml:space="preserve">
</t>
    </r>
    <r>
      <rPr>
        <b/>
        <sz val="11"/>
        <color indexed="8"/>
        <rFont val="Calibri"/>
        <family val="2"/>
      </rPr>
      <t>(ЗАДОЛЖИТЕЛНО ЗА БАРАТЕЛИ ТРГОВСКОТО ДРУШТВО / ТРГОВЕЦ ПОЕДИНЕЦ, ВО СПРОТИВНО СЕ ЗАОКРУЖУВА Н/П)</t>
    </r>
  </si>
  <si>
    <r>
      <rPr>
        <b/>
        <sz val="11"/>
        <color indexed="8"/>
        <rFont val="Calibri"/>
        <family val="2"/>
      </rPr>
      <t>КОЛКАВ Е КАПАЦИТЕТО НА УГОСТИТЕЛСКИОТ ОБЈЕКТ ЗА ИСХРАНА - ГОСТИ?</t>
    </r>
    <r>
      <rPr>
        <sz val="11"/>
        <color theme="1"/>
        <rFont val="Calibri"/>
        <family val="2"/>
      </rPr>
      <t xml:space="preserve">
(ВО СЛУЧАЈ НА НОВИ ИНВЕСТИЦИИ ИЛИ ИНВЕСТИЦИИ ВО РЕКОНСТРУКЦИЈА НА ПОСТОЕЧКИ ОБЈЕКТИ, КАПАЦИТЕТОТ НА УГОСТИТЕЛСКИТЕ ОБЈЕКТИ ЗА ИСХРАНА СЕ УТВРДУВА СОГЛАСНО ПРОЕКТИРАНИОТ КАПАЦИТЕТ НАВЕДЕН ВО СКИЦИТЕ (ФАЗА АРХИТЕКТУРА) ОД ОДОБРЕНАТА ПРОЕКТНА ДОКУМЕНТАЦИЈА. ВО СЛУЧАЈ НА ИНВЕСТИЦИИ СО КОИ НЕ СЕ ВРШИ РЕКОНСТРУКЦИЈА НА ПОСТОЕЧКИ ОБЈЕКТИ ОДНОСНО СЕ ВРШИ САМО НАБАВКА НА ОПРЕМА, КАПАЦИТЕТОТ НА УГОСТИТЕЛСКИТЕ ОБЈЕКТИ ЗА ИСХРАНА СЕ УТВРДУВА СОГЛАСНО ПОДАТОЦИТЕ ОД ЗАПИСНИКОТ И РЕШЕНИЕТО ЗА КАТЕГОРИЗАЦИЈА.)
</t>
    </r>
    <r>
      <rPr>
        <b/>
        <sz val="11"/>
        <color indexed="8"/>
        <rFont val="Calibri"/>
        <family val="2"/>
      </rPr>
      <t>(ЗАДОЛЖИТЕЛНО ЗА БАРАТЕЛИ ТРГОВСКОТО ДРУШТВО / ТРГОВЕЦ ПОЕДИНЕЦ, ВО СПРОТИВНО СЕ ЗАОКРУЖУВА Н/П)</t>
    </r>
  </si>
  <si>
    <r>
      <t xml:space="preserve">ДАЛИ ПЛАНИРАНАТА ИНВЕСТИЦИЈА СЕ НАОЃА ВО </t>
    </r>
    <r>
      <rPr>
        <b/>
        <sz val="11"/>
        <color indexed="8"/>
        <rFont val="Calibri"/>
        <family val="2"/>
      </rPr>
      <t>СПИСОКОТ НА ПРИФАТЛИВИ УСЛУЖНИ ДЕЈНОСТИ ВО РУРАЛНИ СРЕДИНИ</t>
    </r>
    <r>
      <rPr>
        <sz val="11"/>
        <color theme="1"/>
        <rFont val="Calibri"/>
        <family val="2"/>
      </rPr>
      <t>? 
(ЛИСТАТА НА ПРИФАТЛИВИ  УСЛУЖНИ ДЕЈНОСТИ ВО РУРАЛНИ СРЕДИНИ МОЖЕТЕ ДА ЈА НАЈДЕТЕ СЛЕДНИОТ ЛИНК:
http://ipardpa.gov.mk/Root/mak/default_mak.asp - ВО ДЕЛОТ ИПАРД, ФОРМУЛАРИ, МЕРКА 302, СПИСОК  НА ПРИФАТЛИВИ АКТИВНОСТИ ЗА МЕРКА 302 - ПРИЛОГ 4)</t>
    </r>
  </si>
  <si>
    <r>
      <t xml:space="preserve">ДАЛИ ПЛАНИРАНАТА ИНВЕСТИЦИЈА СЕ НАОЃА ВО </t>
    </r>
    <r>
      <rPr>
        <b/>
        <sz val="11"/>
        <color indexed="8"/>
        <rFont val="Calibri"/>
        <family val="2"/>
      </rPr>
      <t>ЛИСТАТА НА ПРИФАТЛИВИ ТРАДИЦИОНАЛНИ ЗАНАЕТЧИСКИ ДЕЈНОСТИ ВО РАМКИ НА МЕРКА 302</t>
    </r>
    <r>
      <rPr>
        <sz val="11"/>
        <color theme="1"/>
        <rFont val="Calibri"/>
        <family val="2"/>
      </rPr>
      <t>? 
(ЛИСТАТА НА ПРИФАТЛИВИ АКТИВНОСТИ ЗА ТРАДИЦИОНАЛНИ ЗАНАЕТЧИСКИ ДЕЈНОСТИ МОЖЕТЕ ДА ЈА НАЈДЕТЕ СЛЕДНИОТ ЛИНК:
http://ipardpa.gov.mk/Root/mak/default_mak.asp - ВО ДЕЛОТ ИПАРД, ФОРМУЛАРИ, МЕРКА 302, СПИСОК  НА ПРИФАТЛИВИ АКТИВНОСТИ ЗА МЕРКА 302 - ПРИЛОГ 3)</t>
    </r>
  </si>
  <si>
    <r>
      <t xml:space="preserve">ДАЛИ </t>
    </r>
    <r>
      <rPr>
        <b/>
        <sz val="11"/>
        <color indexed="8"/>
        <rFont val="Calibri"/>
        <family val="2"/>
      </rPr>
      <t>ПЛАНИРАНАТА ИНВЕСТИЦИЈА СЕ НАОЃА ВО ЛИСТАТА НА АКТИВНОСТИ ЗА ПРЕРАБОТКА НА НЕПРЕХРАМБЕНИ ПРОИЗВОДИ ПРИФАТЛИВИ ВО МЕРКА 302</t>
    </r>
    <r>
      <rPr>
        <sz val="11"/>
        <color theme="1"/>
        <rFont val="Calibri"/>
        <family val="2"/>
      </rPr>
      <t>? 
(ЛИСТАТА НА АКТИВНОСТИ ЗА ПРЕРАБОТКА НА НЕПРЕХРАМБЕНИ ПРОИЗВОДИ ПРИФАТЛИВИ ВО МЕРКА 302 МОЖЕТЕ ДА ЈА НАЈДЕТЕ СЛЕДНИОТ ЛИНК:
http://ipardpa.gov.mk/Root/mak/default_mak.asp - ВО ДЕЛОТ ИПАРД, ФОРМУЛАРИ, МЕРКА 302, СПИСОК  НА ПРИФАТЛИВИ АКТИВНОСТИ ЗА МЕРКА 302 - ПРИЛОГ 2)</t>
    </r>
  </si>
  <si>
    <r>
      <t xml:space="preserve">ДАЛИ ПЛАНИРАНАТА ИНВЕСТИЦИЈА СЕ НАОЃА ВО </t>
    </r>
    <r>
      <rPr>
        <b/>
        <sz val="11"/>
        <color indexed="8"/>
        <rFont val="Calibri"/>
        <family val="2"/>
      </rPr>
      <t>ЛИСТАТА</t>
    </r>
    <r>
      <rPr>
        <b/>
        <sz val="11"/>
        <color indexed="8"/>
        <rFont val="Calibri"/>
        <family val="2"/>
      </rPr>
      <t xml:space="preserve"> НА ПРИФАТЛИВИ АКТИВНОСТИ ЗА ПРЕРАБОТКА НА ХРАНА</t>
    </r>
    <r>
      <rPr>
        <sz val="11"/>
        <color theme="1"/>
        <rFont val="Calibri"/>
        <family val="2"/>
      </rPr>
      <t>? 
(ЛИСТАТА НА ПРИФАТЛИВИ АКТИВНОСТИ ЗА ПРЕРАБОТКА НА ХРАНА МОЖЕТЕ ДА ЈА НАЈДЕТЕ НАЈДЕТЕ НА СЛЕДНИОТ ЛИНК:
http://ipardpa.gov.mk/Root/mak/default_mak.asp - ВО ДЕЛОТ ИПАРД, ФОРМУЛАРИ, МЕРКА 302, СПИСОК  НА ПРИФАТЛИВИ АКТИВНОСТИ ЗА МЕРКА 302 - ПРИЛОГ 1)</t>
    </r>
  </si>
  <si>
    <r>
      <t xml:space="preserve">ДАЛИ ПЛАНИРАНАТА ИНВЕСТИЦИЈА СЕ НАОЃА ВО </t>
    </r>
    <r>
      <rPr>
        <b/>
        <sz val="11"/>
        <color indexed="8"/>
        <rFont val="Calibri"/>
        <family val="2"/>
      </rPr>
      <t>ЛИСТАТА НА ПРИФАТЛИВИ АЛТЕРНАТИВНИ ЗЕМЈОДЕЛСКИ АКТИВНОСТИ</t>
    </r>
    <r>
      <rPr>
        <sz val="11"/>
        <color theme="1"/>
        <rFont val="Calibri"/>
        <family val="2"/>
      </rPr>
      <t>? 
(ЛИСТАТА НА ПРИФАТЛИВИ АЛТЕРНАТИВНИ ЗЕМЈОДЕЛСКИ АКТИВНОСТИ МОЖЕТЕ ДА ЈА НАЈДЕТЕ СЛЕДНИОТ ЛИНК:
http://ipardpa.gov.mk/Root/mak/default_mak.asp - ВО ДЕЛОТ ИПАРД, ФОРМУЛАРИ, МЕРКА 302, СПИСОК  НА ПРИФАТЛИВИ АКТИВНОСТИ ЗА МЕРКА 302 - ПРИЛОГ 5)</t>
    </r>
  </si>
  <si>
    <r>
      <t xml:space="preserve">ДАЛИ ТРОШОЦИТЕ КОИ СЕ ДЕЛ ОД ВАШАТА ИНВЕСТИЦИЈА, СЕ ОПФАТЕНИ ВО </t>
    </r>
    <r>
      <rPr>
        <b/>
        <sz val="11"/>
        <color indexed="8"/>
        <rFont val="Calibri"/>
        <family val="2"/>
      </rPr>
      <t>ЛИСТАТА НА ПРИФАТЛИВИ ТРОШОЦИ?</t>
    </r>
    <r>
      <rPr>
        <sz val="11"/>
        <color theme="1"/>
        <rFont val="Calibri"/>
        <family val="2"/>
      </rPr>
      <t xml:space="preserve"> 
(ЛИСТАТА НА ПРИФАТЛИВИ ТРОШОЦИ МОЖЕТЕ ДА ЈА НАЈДЕТЕ НАЈДЕТЕ НА СЛЕДНИОТ ЛИНК:
http://ipardpa.gov.mk/Root/mak/default_mak.asp - ВО ДЕЛОТ ИПАРД, ФОРМУЛАРИ, МЕРКА 302, СПИСОК  НА ПРИФАТЛИВИ АКТИВНОСТИ ЗА МЕРКА 302 - ПРИЛОГ 1)</t>
    </r>
  </si>
  <si>
    <r>
      <t xml:space="preserve">ДАЛИ ТРОШОЦИТЕ КОИ СЕ ДЕЛ ОД ВАШАТА ИНВЕСТИЦИЈА, СЕ ОПФАТЕНИ ВО </t>
    </r>
    <r>
      <rPr>
        <b/>
        <sz val="11"/>
        <color indexed="8"/>
        <rFont val="Calibri"/>
        <family val="2"/>
      </rPr>
      <t>ЛИСТАТА НА ПРИФАТЛИВИ ТРОШОЦИ?</t>
    </r>
    <r>
      <rPr>
        <sz val="11"/>
        <color theme="1"/>
        <rFont val="Calibri"/>
        <family val="2"/>
      </rPr>
      <t xml:space="preserve"> 
(ЛИСТАТА НА ПРИФАТЛИВИ ТРОШОЦИ МОЖЕТЕ ДА ЈА НАЈДЕТЕ НАЈДЕТЕ НА СЛЕДНИОТ ЛИНК:
http://ipardpa.gov.mk/Root/mak/default_mak.asp - ВО ДЕЛОТ ИПАРД, ФОРМУЛАРИ, МЕРКА 302, СПИСОК  НА ПРИФАТЛИВИ АКТИВНОСТИ ЗА МЕРКА 302 - ПРИЛОГ 2)</t>
    </r>
  </si>
  <si>
    <r>
      <t xml:space="preserve">ДАЛИ ТРОШОЦИТЕ КОИ СЕ ДЕЛ ОД ВАШАТА ИНВЕСТИЦИЈА, СЕ ОПФАТЕНИ ВО </t>
    </r>
    <r>
      <rPr>
        <b/>
        <sz val="11"/>
        <color indexed="8"/>
        <rFont val="Calibri"/>
        <family val="2"/>
      </rPr>
      <t>ЛИСТАТА НА ПРИФАТЛИВИ ТРОШОЦИ?</t>
    </r>
    <r>
      <rPr>
        <sz val="11"/>
        <color theme="1"/>
        <rFont val="Calibri"/>
        <family val="2"/>
      </rPr>
      <t xml:space="preserve"> 
(ЛИСТАТА НА ПРИФАТЛИВИ ТРОШОЦИ МОЖЕТЕ ДА ЈА НАЈДЕТЕ НАЈДЕТЕ НА СЛЕДНИОТ ЛИНК:
http://ipardpa.gov.mk/Root/mak/default_mak.asp - ВО ДЕЛОТ ИПАРД, ФОРМУЛАРИ, МЕРКА 302, СПИСОК  НА ПРИФАТЛИВИ АКТИВНОСТИ ЗА МЕРКА 302 - ПРИЛОГ 3)</t>
    </r>
  </si>
  <si>
    <r>
      <t xml:space="preserve">ДАЛИ ТРОШОЦИТЕ КОИ СЕ ДЕЛ ОД ВАШАТА ИНВЕСТИЦИЈА, СЕ ОПФАТЕНИ ВО </t>
    </r>
    <r>
      <rPr>
        <b/>
        <sz val="11"/>
        <color indexed="8"/>
        <rFont val="Calibri"/>
        <family val="2"/>
      </rPr>
      <t>ЛИСТАТА НА ПРИФАТЛИВИ ТРОШОЦИ?</t>
    </r>
    <r>
      <rPr>
        <sz val="11"/>
        <color theme="1"/>
        <rFont val="Calibri"/>
        <family val="2"/>
      </rPr>
      <t xml:space="preserve"> 
(ЛИСТАТА НА ПРИФАТЛИВИ ТРОШОЦИ МОЖЕТЕ ДА ЈА НАЈДЕТЕ НАЈДЕТЕ НА СЛЕДНИОТ ЛИНК:
http://ipardpa.gov.mk/Root/mak/default_mak.asp - ВО ДЕЛОТ ИПАРД, ФОРМУЛАРИ, МЕРКА 302, СПИСОК  НА ПРИФАТЛИВИ АКТИВНОСТИ ЗА МЕРКА 302 - ПРИЛОГ 4)</t>
    </r>
  </si>
  <si>
    <r>
      <t xml:space="preserve">ДАЛИ ТРОШОЦИТЕ КОИ СЕ ДЕЛ ОД ВАШАТА ИНВЕСТИЦИЈА, СЕ ОПФАТЕНИ ВО </t>
    </r>
    <r>
      <rPr>
        <b/>
        <sz val="11"/>
        <color indexed="8"/>
        <rFont val="Calibri"/>
        <family val="2"/>
      </rPr>
      <t>ЛИСТАТА НА ПРИФАТЛИВИ ТРОШОЦИ?</t>
    </r>
    <r>
      <rPr>
        <sz val="11"/>
        <color theme="1"/>
        <rFont val="Calibri"/>
        <family val="2"/>
      </rPr>
      <t xml:space="preserve"> 
(ЛИСТАТА НА ПРИФАТЛИВИ ТРОШОЦИ МОЖЕТЕ ДА ЈА НАЈДЕТЕ НАЈДЕТЕ НА СЛЕДНИОТ ЛИНК:
http://ipardpa.gov.mk/Root/mak/default_mak.asp - ВО ДЕЛОТ ИПАРД, ФОРМУЛАРИ, МЕРКА 302, СПИСОК  НА ПРИФАТЛИВИ АКТИВНОСТИ ЗА МЕРКА 302 - ПРИЛОГ 5)</t>
    </r>
  </si>
  <si>
    <r>
      <t xml:space="preserve">ДАЛИ ТРОШОЦИТЕ КОИ СЕ ДЕЛ ОД ВАШАТА ИНВЕСТИЦИЈА, СЕ ОПФАТЕНИ ВО </t>
    </r>
    <r>
      <rPr>
        <b/>
        <sz val="11"/>
        <color indexed="8"/>
        <rFont val="Calibri"/>
        <family val="2"/>
      </rPr>
      <t>ЛИСТАТА НА ПРИФАТЛИВИ ТРОШОЦИ?</t>
    </r>
    <r>
      <rPr>
        <sz val="11"/>
        <color theme="1"/>
        <rFont val="Calibri"/>
        <family val="2"/>
      </rPr>
      <t xml:space="preserve"> 
(ЛИСТАТА НА ПРИФАТЛИВИ ТРОШОЦИ МОЖЕТЕ ДА ЈА НАЈДЕТЕ НАЈДЕТЕ НА СЛЕДНИОТ ЛИНК:
http://ipardpa.gov.mk/Root/mak/default_mak.asp - ВО ДЕЛОТ ИПАРД, ФОРМУЛАРИ, МЕРКА 302, СПИСОК  НА ПРИФАТЛИВИ АКТИВНОСТИ ЗА МЕРКА 302 - ПРИЛОГ 6)</t>
    </r>
  </si>
  <si>
    <r>
      <t xml:space="preserve">ДАЛИ ТРОШОЦИТЕ КОИ СЕ ДЕЛ ОД ВАШАТА ИНВЕСТИЦИЈА, СЕ ОПФАТЕНИ ВО </t>
    </r>
    <r>
      <rPr>
        <b/>
        <sz val="11"/>
        <color indexed="8"/>
        <rFont val="Calibri"/>
        <family val="2"/>
      </rPr>
      <t>ЛИСТАТА НА ПРИФАТЛИВИ ТРОШОЦИ?</t>
    </r>
    <r>
      <rPr>
        <sz val="11"/>
        <color theme="1"/>
        <rFont val="Calibri"/>
        <family val="2"/>
      </rPr>
      <t xml:space="preserve"> 
(ЛИСТАТА НА ПРИФАТЛИВИ ТРОШОЦИ МОЖЕТЕ ДА ЈА НАЈДЕТЕ НАЈДЕТЕ НА СЛЕДНИОТ ЛИНК:
http://ipardpa.gov.mk/Root/mak/default_mak.asp - ВО ДЕЛОТ ИПАРД, ФОРМУЛАРИ, МЕРКА 302, СПИСОК  НА ПРИФАТЛИВИ АКТИВНОСТИ ЗА МЕРКА 302 - ПРИЛОГ 7)</t>
    </r>
  </si>
  <si>
    <r>
      <t xml:space="preserve">ДАЛИ ТРОШОЦИТЕ КОИ СЕ ДЕЛ ОД ВАШАТА ИНВЕСТИЦИЈА, СЕ ОПФАТЕНИ ВО </t>
    </r>
    <r>
      <rPr>
        <b/>
        <sz val="11"/>
        <color indexed="8"/>
        <rFont val="Calibri"/>
        <family val="2"/>
      </rPr>
      <t>ЛИСТАТА НА ПРИФАТЛИВИ ТРОШОЦИ?</t>
    </r>
    <r>
      <rPr>
        <sz val="11"/>
        <color theme="1"/>
        <rFont val="Calibri"/>
        <family val="2"/>
      </rPr>
      <t xml:space="preserve"> 
(ЛИСТАТА НА ПРИФАТЛИВИ ТРОШОЦИ МОЖЕТЕ ДА ЈА НАЈДЕТЕ НАЈДЕТЕ НА СЛЕДНИОТ ЛИНК:
http://ipardpa.gov.mk/Root/mak/default_mak.asp - ВО ДЕЛОТ ИПАРД, ФОРМУЛАРИ, МЕРКА 302, СПИСОК  НА ПРИФАТЛИВИ АКТИВНОСТИ ЗА МЕРКА 302 - ПРИЛОГ 8)</t>
    </r>
  </si>
  <si>
    <r>
      <t xml:space="preserve">ДАЛИ ТРОШОЦИТЕ КОИ СЕ ДЕЛ ОД ВАШАТА ИНВЕСТИЦИЈА, СЕ ОПФАТЕНИ ВО </t>
    </r>
    <r>
      <rPr>
        <b/>
        <sz val="11"/>
        <color indexed="8"/>
        <rFont val="Calibri"/>
        <family val="2"/>
      </rPr>
      <t>ЛИСТАТА НА ПРИФАТЛИВИ ТРОШОЦИ?</t>
    </r>
    <r>
      <rPr>
        <sz val="11"/>
        <color theme="1"/>
        <rFont val="Calibri"/>
        <family val="2"/>
      </rPr>
      <t xml:space="preserve"> 
(ЛИСТАТА НА ПРИФАТЛИВИ ТРОШОЦИ МОЖЕТЕ ДА ЈА НАЈДЕТЕ НАЈДЕТЕ НА СЛЕДНИОТ ЛИНК:
http://ipardpa.gov.mk/Root/mak/default_mak.asp - ВО ДЕЛОТ ИПАРД, ФОРМУЛАРИ, МЕРКА 302, СПИСОК  НА ПРИФАТЛИВИ АКТИВНОСТИ ЗА МЕРКА 302 - ПРИЛОГ 9)</t>
    </r>
  </si>
  <si>
    <r>
      <t xml:space="preserve">ДАЛИ ТРОШОЦИТЕ КОИ СЕ ДЕЛ ОД ВАШАТА ИНВЕСТИЦИЈА, СЕ ОПФАТЕНИ ВО </t>
    </r>
    <r>
      <rPr>
        <b/>
        <sz val="11"/>
        <color indexed="8"/>
        <rFont val="Calibri"/>
        <family val="2"/>
      </rPr>
      <t>ЛИСТАТА НА ПРИФАТЛИВИ ТРОШОЦИ?</t>
    </r>
    <r>
      <rPr>
        <sz val="11"/>
        <color theme="1"/>
        <rFont val="Calibri"/>
        <family val="2"/>
      </rPr>
      <t xml:space="preserve"> 
(ЛИСТАТА НА ПРИФАТЛИВИ ТРОШОЦИ МОЖЕТЕ ДА ЈА НАЈДЕТЕ НАЈДЕТЕ НА СЛЕДНИОТ ЛИНК:
http://ipardpa.gov.mk/Root/mak/default_mak.asp - ВО ДЕЛОТ ИПАРД, ФОРМУЛАРИ, МЕРКА 302, СПИСОК  НА ПРИФАТЛИВИ АКТИВНОСТИ ЗА МЕРКА 302 - ПРИЛОГ 10)</t>
    </r>
  </si>
  <si>
    <r>
      <t xml:space="preserve">ДАЛИ ТРОШОЦИТЕ( РАБОТИ, ОПРЕМА, УСЛУГИ) КОИ СЕ ДЕЛ ОД ВАШАТА ИНВЕСТИЦИЈА СЕ СО </t>
    </r>
    <r>
      <rPr>
        <b/>
        <sz val="11"/>
        <color indexed="8"/>
        <rFont val="Calibri"/>
        <family val="2"/>
      </rPr>
      <t>ПОТЕКЛО</t>
    </r>
    <r>
      <rPr>
        <sz val="11"/>
        <color theme="1"/>
        <rFont val="Calibri"/>
        <family val="2"/>
      </rPr>
      <t xml:space="preserve"> ОД ЗЕМЈИТЕ ЧЛЕНКИ, ЗЕМЈИТЕ КАНДИДАТКИ, ПОТЕНЦИЈАЛНИ КАНДИДАТИ ЗА ЧЛЕНСТВО ВО ЕУ, ЗЕМЈИТЕ КОИ ГО КОРИСТАТ „ЕВРОПСКИОТ ИНСТРУМЕНТ ЗА СОСЕДСТВО И ПАРТНЕРСТВО“ ИЛИ ЗЕМЈА ЧЛЕНКА ОД ЕВРОПСКАТА ЕКОНОМСКА ОБЛАСТ И ДРУГИ ЗЕМЈИ СО КОИ Е ВОСПОСТАВЕН РЕЦИПРОЧЕН ПРИСТАП ДО НИВНАТА НАДВОРЕШНА ПОМОШ ОД КОМИСИЈАТА.
НАПОМЕНА: КОМПЛЕТНАТА ЛИСТА НА ОВИЕ ЗЕМЈИ МОЖЕТЕ ДА ЈА НАЈДЕТЕ НА СЛЕДНИОТ ЛИНК:
http://ipardpa.gov.mk/Root/mak/default_mak.asp - ВО ДЕЛОТ ИПАРД, ФОРМУЛАРИ, МЕРКА 302, ЛИСТА НА ПРИФАТЛИВИ ЗЕМЈИ ЗА ПОТЕКЛО НА СТОКИ</t>
    </r>
  </si>
</sst>
</file>

<file path=xl/styles.xml><?xml version="1.0" encoding="utf-8"?>
<styleSheet xmlns="http://schemas.openxmlformats.org/spreadsheetml/2006/main">
  <numFmts count="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s>
  <fonts count="45">
    <font>
      <sz val="11"/>
      <color theme="1"/>
      <name val="Calibri"/>
      <family val="2"/>
    </font>
    <font>
      <sz val="11"/>
      <color indexed="8"/>
      <name val="Calibri"/>
      <family val="2"/>
    </font>
    <font>
      <b/>
      <sz val="11"/>
      <color indexed="8"/>
      <name val="Calibri"/>
      <family val="2"/>
    </font>
    <font>
      <sz val="28"/>
      <color indexed="8"/>
      <name val="Calibri"/>
      <family val="2"/>
    </font>
    <font>
      <b/>
      <sz val="48"/>
      <color indexed="10"/>
      <name val="Calibri"/>
      <family val="2"/>
    </font>
    <font>
      <b/>
      <sz val="28"/>
      <color indexed="8"/>
      <name val="Calibri"/>
      <family val="2"/>
    </font>
    <font>
      <sz val="11"/>
      <name val="Calibri"/>
      <family val="2"/>
    </font>
    <font>
      <b/>
      <sz val="11"/>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1"/>
      <color indexed="10"/>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rgb="FFFF0000"/>
      <name val="Calibri"/>
      <family val="2"/>
    </font>
    <font>
      <sz val="28"/>
      <color theme="1"/>
      <name val="Calibri"/>
      <family val="2"/>
    </font>
    <font>
      <b/>
      <sz val="14"/>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color theme="4" tint="0.39998000860214233"/>
      </top>
      <bottom/>
    </border>
    <border>
      <left/>
      <right/>
      <top style="thin">
        <color theme="4" tint="0.39998000860214233"/>
      </top>
      <bottom style="thin">
        <color theme="4" tint="0.39998000860214233"/>
      </bottom>
    </border>
    <border>
      <left style="medium"/>
      <right style="thin">
        <color rgb="FF3F3F3F"/>
      </right>
      <top style="medium"/>
      <bottom style="medium"/>
    </border>
    <border>
      <left style="thin">
        <color rgb="FF3F3F3F"/>
      </left>
      <right style="thin">
        <color rgb="FF3F3F3F"/>
      </right>
      <top style="medium"/>
      <bottom style="medium"/>
    </border>
    <border>
      <left style="thin">
        <color rgb="FF3F3F3F"/>
      </left>
      <right style="medium"/>
      <top style="medium"/>
      <bottom style="medium"/>
    </border>
    <border>
      <left style="thick">
        <color theme="5" tint="0.39991000294685364"/>
      </left>
      <right/>
      <top style="thick">
        <color theme="5" tint="0.3999499976634979"/>
      </top>
      <bottom/>
    </border>
    <border>
      <left/>
      <right/>
      <top style="thick">
        <color theme="5" tint="0.3999499976634979"/>
      </top>
      <bottom/>
    </border>
    <border>
      <left/>
      <right style="thick">
        <color theme="5" tint="0.39991000294685364"/>
      </right>
      <top style="thick">
        <color theme="5" tint="0.3999499976634979"/>
      </top>
      <bottom/>
    </border>
    <border>
      <left style="thick">
        <color theme="5" tint="0.39991000294685364"/>
      </left>
      <right/>
      <top/>
      <bottom/>
    </border>
    <border>
      <left/>
      <right style="thick">
        <color theme="5" tint="0.39991000294685364"/>
      </right>
      <top/>
      <bottom/>
    </border>
    <border>
      <left style="thick">
        <color theme="5" tint="0.39991000294685364"/>
      </left>
      <right/>
      <top/>
      <bottom style="thick">
        <color theme="5" tint="0.39991000294685364"/>
      </bottom>
    </border>
    <border>
      <left/>
      <right/>
      <top/>
      <bottom style="thick">
        <color theme="5" tint="0.39991000294685364"/>
      </bottom>
    </border>
    <border>
      <left/>
      <right style="thick">
        <color theme="5" tint="0.39991000294685364"/>
      </right>
      <top/>
      <bottom style="thick">
        <color theme="5" tint="0.3999100029468536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Font="1" applyAlignment="1">
      <alignment/>
    </xf>
    <xf numFmtId="0" fontId="0" fillId="0" borderId="0" xfId="0" applyAlignment="1" applyProtection="1">
      <alignment/>
      <protection locked="0"/>
    </xf>
    <xf numFmtId="0" fontId="0" fillId="33" borderId="0" xfId="0" applyFill="1" applyAlignment="1" applyProtection="1">
      <alignment horizontal="center" vertical="center" wrapText="1"/>
      <protection locked="0"/>
    </xf>
    <xf numFmtId="0" fontId="0" fillId="0" borderId="0" xfId="0" applyAlignment="1" applyProtection="1">
      <alignment wrapText="1"/>
      <protection locked="0"/>
    </xf>
    <xf numFmtId="0" fontId="28" fillId="27" borderId="1" xfId="40"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33" borderId="0" xfId="0" applyFill="1" applyAlignment="1" applyProtection="1">
      <alignment horizontal="center" vertical="center" wrapText="1"/>
      <protection/>
    </xf>
    <xf numFmtId="0" fontId="0" fillId="0" borderId="0" xfId="0" applyFill="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vertical="center" wrapText="1"/>
      <protection locked="0"/>
    </xf>
    <xf numFmtId="0" fontId="35" fillId="30" borderId="1" xfId="52" applyAlignment="1" applyProtection="1">
      <alignment horizontal="center" vertical="center" wrapText="1"/>
      <protection locked="0"/>
    </xf>
    <xf numFmtId="0" fontId="0" fillId="0" borderId="0" xfId="0" applyAlignment="1" applyProtection="1">
      <alignment/>
      <protection locked="0"/>
    </xf>
    <xf numFmtId="0" fontId="38" fillId="27" borderId="8" xfId="56" applyAlignment="1" applyProtection="1">
      <alignment horizontal="center" vertical="center"/>
      <protection/>
    </xf>
    <xf numFmtId="0" fontId="42" fillId="34" borderId="10" xfId="0" applyFont="1"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33" borderId="0" xfId="0" applyFill="1" applyAlignment="1" applyProtection="1">
      <alignment horizontal="center" vertical="center"/>
      <protection locked="0"/>
    </xf>
    <xf numFmtId="0" fontId="6" fillId="0" borderId="0" xfId="0" applyFont="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43" fillId="0" borderId="0" xfId="0" applyFont="1" applyAlignment="1">
      <alignment horizontal="center" vertical="center" wrapText="1"/>
    </xf>
    <xf numFmtId="0" fontId="43" fillId="0" borderId="0" xfId="0" applyFont="1" applyAlignment="1">
      <alignment horizontal="center" vertical="center"/>
    </xf>
    <xf numFmtId="0" fontId="44" fillId="27" borderId="13" xfId="56" applyFont="1" applyBorder="1" applyAlignment="1" applyProtection="1">
      <alignment horizontal="center" vertical="center" wrapText="1"/>
      <protection locked="0"/>
    </xf>
    <xf numFmtId="0" fontId="44" fillId="27" borderId="14" xfId="56" applyFont="1" applyBorder="1" applyAlignment="1" applyProtection="1">
      <alignment horizontal="center" vertical="center" wrapText="1"/>
      <protection locked="0"/>
    </xf>
    <xf numFmtId="0" fontId="44" fillId="27" borderId="15" xfId="56"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6" borderId="0" xfId="0" applyFill="1" applyAlignment="1" applyProtection="1">
      <alignment horizontal="center" vertical="center"/>
      <protection locked="0"/>
    </xf>
    <xf numFmtId="0" fontId="0" fillId="0" borderId="16"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2">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ables/table1.xml><?xml version="1.0" encoding="utf-8"?>
<table xmlns="http://schemas.openxmlformats.org/spreadsheetml/2006/main" id="1" name="Table1" displayName="Table1" ref="A2:D21" comment="" totalsRowShown="0">
  <autoFilter ref="A2:D21"/>
  <tableColumns count="4">
    <tableColumn id="1" name="РЕДЕН БРОЈ"/>
    <tableColumn id="2" name="ПРАШАЊА КОИ СЕ ОДНЕСУВААТ НА БАРАТЕЛОТ НА ФИНАНСИСКА ПОДДРШКА"/>
    <tableColumn id="3" name="ОДГОВОР"/>
    <tableColumn id="4" name="КРИТЕРИУМОТ Е ИСПОЛНЕТ"/>
  </tableColumns>
  <tableStyleInfo name="TableStyleMedium2" showFirstColumn="0" showLastColumn="0" showRowStripes="1" showColumnStripes="0"/>
</table>
</file>

<file path=xl/tables/table10.xml><?xml version="1.0" encoding="utf-8"?>
<table xmlns="http://schemas.openxmlformats.org/spreadsheetml/2006/main" id="12" name="Table11213" displayName="Table11213" ref="A2:D29" comment="" totalsRowShown="0">
  <autoFilter ref="A2:D29"/>
  <tableColumns count="4">
    <tableColumn id="1" name="РЕДЕН БРОЈ"/>
    <tableColumn id="2" name="ПРАШАЊА КОИ СЕ ОДНЕСУВААТ НА БАРАТЕЛОТ НА ФИНАНСИСКА ПОДДРШКА"/>
    <tableColumn id="3" name="ОДГОВОР"/>
    <tableColumn id="4" name="КРИТЕРИУМОТ Е ИСПОЛНЕТ"/>
  </tableColumns>
  <tableStyleInfo name="TableStyleMedium2" showFirstColumn="0" showLastColumn="0" showRowStripes="1" showColumnStripes="0"/>
</table>
</file>

<file path=xl/tables/table2.xml><?xml version="1.0" encoding="utf-8"?>
<table xmlns="http://schemas.openxmlformats.org/spreadsheetml/2006/main" id="4" name="Table15" displayName="Table15" ref="A2:D21" comment="" totalsRowShown="0">
  <autoFilter ref="A2:D21"/>
  <tableColumns count="4">
    <tableColumn id="1" name="РЕДЕН БРОЈ"/>
    <tableColumn id="2" name="ПРАШАЊА КОИ СЕ ОДНЕСУВААТ НА БАРАТЕЛОТ НА ФИНАНСИСКА ПОДДРШКА"/>
    <tableColumn id="3" name="ОДГОВОР"/>
    <tableColumn id="4" name="КРИТЕРИУМОТ Е ИСПОЛНЕТ"/>
  </tableColumns>
  <tableStyleInfo name="TableStyleMedium2" showFirstColumn="0" showLastColumn="0" showRowStripes="1" showColumnStripes="0"/>
</table>
</file>

<file path=xl/tables/table3.xml><?xml version="1.0" encoding="utf-8"?>
<table xmlns="http://schemas.openxmlformats.org/spreadsheetml/2006/main" id="5" name="Table16" displayName="Table16" ref="A2:D18" comment="" totalsRowShown="0">
  <autoFilter ref="A2:D18"/>
  <tableColumns count="4">
    <tableColumn id="1" name="РЕДЕН БРОЈ"/>
    <tableColumn id="2" name="ПРАШАЊА КОИ СЕ ОДНЕСУВААТ НА БАРАТЕЛОТ НА ФИНАНСИСКА ПОДДРШКА"/>
    <tableColumn id="3" name="ОДГОВОР"/>
    <tableColumn id="4" name="КРИТЕРИУМОТ Е ИСПОЛНЕТ"/>
  </tableColumns>
  <tableStyleInfo name="TableStyleMedium2" showFirstColumn="0" showLastColumn="0" showRowStripes="1" showColumnStripes="0"/>
</table>
</file>

<file path=xl/tables/table4.xml><?xml version="1.0" encoding="utf-8"?>
<table xmlns="http://schemas.openxmlformats.org/spreadsheetml/2006/main" id="6" name="Table17" displayName="Table17" ref="A2:D21" comment="" totalsRowShown="0">
  <autoFilter ref="A2:D21"/>
  <tableColumns count="4">
    <tableColumn id="1" name="РЕДЕН БРОЈ"/>
    <tableColumn id="2" name="ПРАШАЊА КОИ СЕ ОДНЕСУВААТ НА БАРАТЕЛОТ НА ФИНАНСИСКА ПОДДРШКА"/>
    <tableColumn id="3" name="ОДГОВОР"/>
    <tableColumn id="4" name="КРИТЕРИУМОТ Е ИСПОЛНЕТ"/>
  </tableColumns>
  <tableStyleInfo name="TableStyleMedium2" showFirstColumn="0" showLastColumn="0" showRowStripes="1" showColumnStripes="0"/>
</table>
</file>

<file path=xl/tables/table5.xml><?xml version="1.0" encoding="utf-8"?>
<table xmlns="http://schemas.openxmlformats.org/spreadsheetml/2006/main" id="7" name="Table178" displayName="Table178" ref="A2:D20" comment="" totalsRowShown="0">
  <autoFilter ref="A2:D20"/>
  <tableColumns count="4">
    <tableColumn id="1" name="РЕДЕН БРОЈ"/>
    <tableColumn id="2" name="ПРАШАЊА КОИ СЕ ОДНЕСУВААТ НА БАРАТЕЛОТ НА ФИНАНСИСКА ПОДДРШКА"/>
    <tableColumn id="3" name="ОДГОВОР"/>
    <tableColumn id="4" name="КРИТЕРИУМОТ Е ИСПОЛНЕТ"/>
  </tableColumns>
  <tableStyleInfo name="TableStyleMedium2" showFirstColumn="0" showLastColumn="0" showRowStripes="1" showColumnStripes="0"/>
</table>
</file>

<file path=xl/tables/table6.xml><?xml version="1.0" encoding="utf-8"?>
<table xmlns="http://schemas.openxmlformats.org/spreadsheetml/2006/main" id="8" name="Table19" displayName="Table19" ref="A2:D20" comment="" totalsRowShown="0">
  <autoFilter ref="A2:D20"/>
  <tableColumns count="4">
    <tableColumn id="1" name="РЕДЕН БРОЈ"/>
    <tableColumn id="2" name="ПРАШАЊА КОИ СЕ ОДНЕСУВААТ НА БАРАТЕЛОТ НА ФИНАНСИСКА ПОДДРШКА"/>
    <tableColumn id="3" name="ОДГОВОР"/>
    <tableColumn id="4" name="КРИТЕРИУМОТ Е ИСПОЛНЕТ"/>
  </tableColumns>
  <tableStyleInfo name="TableStyleMedium2" showFirstColumn="0" showLastColumn="0" showRowStripes="1" showColumnStripes="0"/>
</table>
</file>

<file path=xl/tables/table7.xml><?xml version="1.0" encoding="utf-8"?>
<table xmlns="http://schemas.openxmlformats.org/spreadsheetml/2006/main" id="9" name="Table1610" displayName="Table1610" ref="A2:D19" comment="" totalsRowShown="0">
  <autoFilter ref="A2:D19"/>
  <tableColumns count="4">
    <tableColumn id="1" name="РЕДЕН БРОЈ"/>
    <tableColumn id="2" name="ПРАШАЊА КОИ СЕ ОДНЕСУВААТ НА БАРАТЕЛОТ НА ФИНАНСИСКА ПОДДРШКА"/>
    <tableColumn id="3" name="ОДГОВОР"/>
    <tableColumn id="4" name="КРИТЕРИУМОТ Е ИСПОЛНЕТ"/>
  </tableColumns>
  <tableStyleInfo name="TableStyleMedium2" showFirstColumn="0" showLastColumn="0" showRowStripes="1" showColumnStripes="0"/>
</table>
</file>

<file path=xl/tables/table8.xml><?xml version="1.0" encoding="utf-8"?>
<table xmlns="http://schemas.openxmlformats.org/spreadsheetml/2006/main" id="10" name="Table1511" displayName="Table1511" ref="A2:D19" comment="" totalsRowShown="0">
  <autoFilter ref="A2:D19"/>
  <tableColumns count="4">
    <tableColumn id="1" name="РЕДЕН БРОЈ"/>
    <tableColumn id="2" name="ПРАШАЊА КОИ СЕ ОДНЕСУВААТ НА БАРАТЕЛОТ НА ФИНАНСИСКА ПОДДРШКА"/>
    <tableColumn id="3" name="ОДГОВОР"/>
    <tableColumn id="4" name="КРИТЕРИУМОТ Е ИСПОЛНЕТ"/>
  </tableColumns>
  <tableStyleInfo name="TableStyleMedium2" showFirstColumn="0" showLastColumn="0" showRowStripes="1" showColumnStripes="0"/>
</table>
</file>

<file path=xl/tables/table9.xml><?xml version="1.0" encoding="utf-8"?>
<table xmlns="http://schemas.openxmlformats.org/spreadsheetml/2006/main" id="11" name="Table112" displayName="Table112" ref="A2:D27" comment="" totalsRowShown="0">
  <autoFilter ref="A2:D27"/>
  <tableColumns count="4">
    <tableColumn id="1" name="РЕДЕН БРОЈ"/>
    <tableColumn id="2" name="ПРАШАЊА КОИ СЕ ОДНЕСУВААТ НА БАРАТЕЛОТ НА ФИНАНСИСКА ПОДДРШКА"/>
    <tableColumn id="3" name="ОДГОВОР"/>
    <tableColumn id="4" name="КРИТЕРИУМОТ Е ИСПОЛНЕТ"/>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sheetPr codeName="Sheet1"/>
  <dimension ref="A1:U26"/>
  <sheetViews>
    <sheetView zoomScalePageLayoutView="0" workbookViewId="0" topLeftCell="A1">
      <selection activeCell="W13" sqref="W13"/>
    </sheetView>
  </sheetViews>
  <sheetFormatPr defaultColWidth="9.140625" defaultRowHeight="15"/>
  <sheetData>
    <row r="1" spans="1:21" ht="15">
      <c r="A1" s="24" t="s">
        <v>77</v>
      </c>
      <c r="B1" s="25"/>
      <c r="C1" s="25"/>
      <c r="D1" s="25"/>
      <c r="E1" s="25"/>
      <c r="F1" s="25"/>
      <c r="G1" s="25"/>
      <c r="H1" s="25"/>
      <c r="I1" s="25"/>
      <c r="J1" s="25"/>
      <c r="K1" s="25"/>
      <c r="L1" s="25"/>
      <c r="M1" s="25"/>
      <c r="N1" s="25"/>
      <c r="O1" s="25"/>
      <c r="P1" s="25"/>
      <c r="Q1" s="25"/>
      <c r="R1" s="25"/>
      <c r="S1" s="25"/>
      <c r="T1" s="25"/>
      <c r="U1" s="25"/>
    </row>
    <row r="2" spans="1:21" ht="15">
      <c r="A2" s="25"/>
      <c r="B2" s="25"/>
      <c r="C2" s="25"/>
      <c r="D2" s="25"/>
      <c r="E2" s="25"/>
      <c r="F2" s="25"/>
      <c r="G2" s="25"/>
      <c r="H2" s="25"/>
      <c r="I2" s="25"/>
      <c r="J2" s="25"/>
      <c r="K2" s="25"/>
      <c r="L2" s="25"/>
      <c r="M2" s="25"/>
      <c r="N2" s="25"/>
      <c r="O2" s="25"/>
      <c r="P2" s="25"/>
      <c r="Q2" s="25"/>
      <c r="R2" s="25"/>
      <c r="S2" s="25"/>
      <c r="T2" s="25"/>
      <c r="U2" s="25"/>
    </row>
    <row r="3" spans="1:21" ht="15">
      <c r="A3" s="25"/>
      <c r="B3" s="25"/>
      <c r="C3" s="25"/>
      <c r="D3" s="25"/>
      <c r="E3" s="25"/>
      <c r="F3" s="25"/>
      <c r="G3" s="25"/>
      <c r="H3" s="25"/>
      <c r="I3" s="25"/>
      <c r="J3" s="25"/>
      <c r="K3" s="25"/>
      <c r="L3" s="25"/>
      <c r="M3" s="25"/>
      <c r="N3" s="25"/>
      <c r="O3" s="25"/>
      <c r="P3" s="25"/>
      <c r="Q3" s="25"/>
      <c r="R3" s="25"/>
      <c r="S3" s="25"/>
      <c r="T3" s="25"/>
      <c r="U3" s="25"/>
    </row>
    <row r="4" spans="1:21" ht="15">
      <c r="A4" s="25"/>
      <c r="B4" s="25"/>
      <c r="C4" s="25"/>
      <c r="D4" s="25"/>
      <c r="E4" s="25"/>
      <c r="F4" s="25"/>
      <c r="G4" s="25"/>
      <c r="H4" s="25"/>
      <c r="I4" s="25"/>
      <c r="J4" s="25"/>
      <c r="K4" s="25"/>
      <c r="L4" s="25"/>
      <c r="M4" s="25"/>
      <c r="N4" s="25"/>
      <c r="O4" s="25"/>
      <c r="P4" s="25"/>
      <c r="Q4" s="25"/>
      <c r="R4" s="25"/>
      <c r="S4" s="25"/>
      <c r="T4" s="25"/>
      <c r="U4" s="25"/>
    </row>
    <row r="5" spans="1:21" ht="15">
      <c r="A5" s="25"/>
      <c r="B5" s="25"/>
      <c r="C5" s="25"/>
      <c r="D5" s="25"/>
      <c r="E5" s="25"/>
      <c r="F5" s="25"/>
      <c r="G5" s="25"/>
      <c r="H5" s="25"/>
      <c r="I5" s="25"/>
      <c r="J5" s="25"/>
      <c r="K5" s="25"/>
      <c r="L5" s="25"/>
      <c r="M5" s="25"/>
      <c r="N5" s="25"/>
      <c r="O5" s="25"/>
      <c r="P5" s="25"/>
      <c r="Q5" s="25"/>
      <c r="R5" s="25"/>
      <c r="S5" s="25"/>
      <c r="T5" s="25"/>
      <c r="U5" s="25"/>
    </row>
    <row r="6" spans="1:21" ht="15">
      <c r="A6" s="25"/>
      <c r="B6" s="25"/>
      <c r="C6" s="25"/>
      <c r="D6" s="25"/>
      <c r="E6" s="25"/>
      <c r="F6" s="25"/>
      <c r="G6" s="25"/>
      <c r="H6" s="25"/>
      <c r="I6" s="25"/>
      <c r="J6" s="25"/>
      <c r="K6" s="25"/>
      <c r="L6" s="25"/>
      <c r="M6" s="25"/>
      <c r="N6" s="25"/>
      <c r="O6" s="25"/>
      <c r="P6" s="25"/>
      <c r="Q6" s="25"/>
      <c r="R6" s="25"/>
      <c r="S6" s="25"/>
      <c r="T6" s="25"/>
      <c r="U6" s="25"/>
    </row>
    <row r="7" spans="1:21" ht="15">
      <c r="A7" s="25"/>
      <c r="B7" s="25"/>
      <c r="C7" s="25"/>
      <c r="D7" s="25"/>
      <c r="E7" s="25"/>
      <c r="F7" s="25"/>
      <c r="G7" s="25"/>
      <c r="H7" s="25"/>
      <c r="I7" s="25"/>
      <c r="J7" s="25"/>
      <c r="K7" s="25"/>
      <c r="L7" s="25"/>
      <c r="M7" s="25"/>
      <c r="N7" s="25"/>
      <c r="O7" s="25"/>
      <c r="P7" s="25"/>
      <c r="Q7" s="25"/>
      <c r="R7" s="25"/>
      <c r="S7" s="25"/>
      <c r="T7" s="25"/>
      <c r="U7" s="25"/>
    </row>
    <row r="8" spans="1:21" ht="15">
      <c r="A8" s="25"/>
      <c r="B8" s="25"/>
      <c r="C8" s="25"/>
      <c r="D8" s="25"/>
      <c r="E8" s="25"/>
      <c r="F8" s="25"/>
      <c r="G8" s="25"/>
      <c r="H8" s="25"/>
      <c r="I8" s="25"/>
      <c r="J8" s="25"/>
      <c r="K8" s="25"/>
      <c r="L8" s="25"/>
      <c r="M8" s="25"/>
      <c r="N8" s="25"/>
      <c r="O8" s="25"/>
      <c r="P8" s="25"/>
      <c r="Q8" s="25"/>
      <c r="R8" s="25"/>
      <c r="S8" s="25"/>
      <c r="T8" s="25"/>
      <c r="U8" s="25"/>
    </row>
    <row r="9" spans="1:21" ht="15">
      <c r="A9" s="25"/>
      <c r="B9" s="25"/>
      <c r="C9" s="25"/>
      <c r="D9" s="25"/>
      <c r="E9" s="25"/>
      <c r="F9" s="25"/>
      <c r="G9" s="25"/>
      <c r="H9" s="25"/>
      <c r="I9" s="25"/>
      <c r="J9" s="25"/>
      <c r="K9" s="25"/>
      <c r="L9" s="25"/>
      <c r="M9" s="25"/>
      <c r="N9" s="25"/>
      <c r="O9" s="25"/>
      <c r="P9" s="25"/>
      <c r="Q9" s="25"/>
      <c r="R9" s="25"/>
      <c r="S9" s="25"/>
      <c r="T9" s="25"/>
      <c r="U9" s="25"/>
    </row>
    <row r="10" spans="1:21" ht="15">
      <c r="A10" s="25"/>
      <c r="B10" s="25"/>
      <c r="C10" s="25"/>
      <c r="D10" s="25"/>
      <c r="E10" s="25"/>
      <c r="F10" s="25"/>
      <c r="G10" s="25"/>
      <c r="H10" s="25"/>
      <c r="I10" s="25"/>
      <c r="J10" s="25"/>
      <c r="K10" s="25"/>
      <c r="L10" s="25"/>
      <c r="M10" s="25"/>
      <c r="N10" s="25"/>
      <c r="O10" s="25"/>
      <c r="P10" s="25"/>
      <c r="Q10" s="25"/>
      <c r="R10" s="25"/>
      <c r="S10" s="25"/>
      <c r="T10" s="25"/>
      <c r="U10" s="25"/>
    </row>
    <row r="11" spans="1:21" ht="15">
      <c r="A11" s="25"/>
      <c r="B11" s="25"/>
      <c r="C11" s="25"/>
      <c r="D11" s="25"/>
      <c r="E11" s="25"/>
      <c r="F11" s="25"/>
      <c r="G11" s="25"/>
      <c r="H11" s="25"/>
      <c r="I11" s="25"/>
      <c r="J11" s="25"/>
      <c r="K11" s="25"/>
      <c r="L11" s="25"/>
      <c r="M11" s="25"/>
      <c r="N11" s="25"/>
      <c r="O11" s="25"/>
      <c r="P11" s="25"/>
      <c r="Q11" s="25"/>
      <c r="R11" s="25"/>
      <c r="S11" s="25"/>
      <c r="T11" s="25"/>
      <c r="U11" s="25"/>
    </row>
    <row r="12" spans="1:21" ht="15">
      <c r="A12" s="25"/>
      <c r="B12" s="25"/>
      <c r="C12" s="25"/>
      <c r="D12" s="25"/>
      <c r="E12" s="25"/>
      <c r="F12" s="25"/>
      <c r="G12" s="25"/>
      <c r="H12" s="25"/>
      <c r="I12" s="25"/>
      <c r="J12" s="25"/>
      <c r="K12" s="25"/>
      <c r="L12" s="25"/>
      <c r="M12" s="25"/>
      <c r="N12" s="25"/>
      <c r="O12" s="25"/>
      <c r="P12" s="25"/>
      <c r="Q12" s="25"/>
      <c r="R12" s="25"/>
      <c r="S12" s="25"/>
      <c r="T12" s="25"/>
      <c r="U12" s="25"/>
    </row>
    <row r="13" spans="1:21" ht="15">
      <c r="A13" s="25"/>
      <c r="B13" s="25"/>
      <c r="C13" s="25"/>
      <c r="D13" s="25"/>
      <c r="E13" s="25"/>
      <c r="F13" s="25"/>
      <c r="G13" s="25"/>
      <c r="H13" s="25"/>
      <c r="I13" s="25"/>
      <c r="J13" s="25"/>
      <c r="K13" s="25"/>
      <c r="L13" s="25"/>
      <c r="M13" s="25"/>
      <c r="N13" s="25"/>
      <c r="O13" s="25"/>
      <c r="P13" s="25"/>
      <c r="Q13" s="25"/>
      <c r="R13" s="25"/>
      <c r="S13" s="25"/>
      <c r="T13" s="25"/>
      <c r="U13" s="25"/>
    </row>
    <row r="14" spans="1:21" ht="15">
      <c r="A14" s="25"/>
      <c r="B14" s="25"/>
      <c r="C14" s="25"/>
      <c r="D14" s="25"/>
      <c r="E14" s="25"/>
      <c r="F14" s="25"/>
      <c r="G14" s="25"/>
      <c r="H14" s="25"/>
      <c r="I14" s="25"/>
      <c r="J14" s="25"/>
      <c r="K14" s="25"/>
      <c r="L14" s="25"/>
      <c r="M14" s="25"/>
      <c r="N14" s="25"/>
      <c r="O14" s="25"/>
      <c r="P14" s="25"/>
      <c r="Q14" s="25"/>
      <c r="R14" s="25"/>
      <c r="S14" s="25"/>
      <c r="T14" s="25"/>
      <c r="U14" s="25"/>
    </row>
    <row r="15" spans="1:21" ht="15">
      <c r="A15" s="25"/>
      <c r="B15" s="25"/>
      <c r="C15" s="25"/>
      <c r="D15" s="25"/>
      <c r="E15" s="25"/>
      <c r="F15" s="25"/>
      <c r="G15" s="25"/>
      <c r="H15" s="25"/>
      <c r="I15" s="25"/>
      <c r="J15" s="25"/>
      <c r="K15" s="25"/>
      <c r="L15" s="25"/>
      <c r="M15" s="25"/>
      <c r="N15" s="25"/>
      <c r="O15" s="25"/>
      <c r="P15" s="25"/>
      <c r="Q15" s="25"/>
      <c r="R15" s="25"/>
      <c r="S15" s="25"/>
      <c r="T15" s="25"/>
      <c r="U15" s="25"/>
    </row>
    <row r="16" spans="1:21" ht="15">
      <c r="A16" s="25"/>
      <c r="B16" s="25"/>
      <c r="C16" s="25"/>
      <c r="D16" s="25"/>
      <c r="E16" s="25"/>
      <c r="F16" s="25"/>
      <c r="G16" s="25"/>
      <c r="H16" s="25"/>
      <c r="I16" s="25"/>
      <c r="J16" s="25"/>
      <c r="K16" s="25"/>
      <c r="L16" s="25"/>
      <c r="M16" s="25"/>
      <c r="N16" s="25"/>
      <c r="O16" s="25"/>
      <c r="P16" s="25"/>
      <c r="Q16" s="25"/>
      <c r="R16" s="25"/>
      <c r="S16" s="25"/>
      <c r="T16" s="25"/>
      <c r="U16" s="25"/>
    </row>
    <row r="17" spans="1:21" ht="15">
      <c r="A17" s="25"/>
      <c r="B17" s="25"/>
      <c r="C17" s="25"/>
      <c r="D17" s="25"/>
      <c r="E17" s="25"/>
      <c r="F17" s="25"/>
      <c r="G17" s="25"/>
      <c r="H17" s="25"/>
      <c r="I17" s="25"/>
      <c r="J17" s="25"/>
      <c r="K17" s="25"/>
      <c r="L17" s="25"/>
      <c r="M17" s="25"/>
      <c r="N17" s="25"/>
      <c r="O17" s="25"/>
      <c r="P17" s="25"/>
      <c r="Q17" s="25"/>
      <c r="R17" s="25"/>
      <c r="S17" s="25"/>
      <c r="T17" s="25"/>
      <c r="U17" s="25"/>
    </row>
    <row r="18" spans="1:21" ht="15">
      <c r="A18" s="25"/>
      <c r="B18" s="25"/>
      <c r="C18" s="25"/>
      <c r="D18" s="25"/>
      <c r="E18" s="25"/>
      <c r="F18" s="25"/>
      <c r="G18" s="25"/>
      <c r="H18" s="25"/>
      <c r="I18" s="25"/>
      <c r="J18" s="25"/>
      <c r="K18" s="25"/>
      <c r="L18" s="25"/>
      <c r="M18" s="25"/>
      <c r="N18" s="25"/>
      <c r="O18" s="25"/>
      <c r="P18" s="25"/>
      <c r="Q18" s="25"/>
      <c r="R18" s="25"/>
      <c r="S18" s="25"/>
      <c r="T18" s="25"/>
      <c r="U18" s="25"/>
    </row>
    <row r="19" spans="1:21" ht="15">
      <c r="A19" s="25"/>
      <c r="B19" s="25"/>
      <c r="C19" s="25"/>
      <c r="D19" s="25"/>
      <c r="E19" s="25"/>
      <c r="F19" s="25"/>
      <c r="G19" s="25"/>
      <c r="H19" s="25"/>
      <c r="I19" s="25"/>
      <c r="J19" s="25"/>
      <c r="K19" s="25"/>
      <c r="L19" s="25"/>
      <c r="M19" s="25"/>
      <c r="N19" s="25"/>
      <c r="O19" s="25"/>
      <c r="P19" s="25"/>
      <c r="Q19" s="25"/>
      <c r="R19" s="25"/>
      <c r="S19" s="25"/>
      <c r="T19" s="25"/>
      <c r="U19" s="25"/>
    </row>
    <row r="20" spans="1:21" ht="15">
      <c r="A20" s="25"/>
      <c r="B20" s="25"/>
      <c r="C20" s="25"/>
      <c r="D20" s="25"/>
      <c r="E20" s="25"/>
      <c r="F20" s="25"/>
      <c r="G20" s="25"/>
      <c r="H20" s="25"/>
      <c r="I20" s="25"/>
      <c r="J20" s="25"/>
      <c r="K20" s="25"/>
      <c r="L20" s="25"/>
      <c r="M20" s="25"/>
      <c r="N20" s="25"/>
      <c r="O20" s="25"/>
      <c r="P20" s="25"/>
      <c r="Q20" s="25"/>
      <c r="R20" s="25"/>
      <c r="S20" s="25"/>
      <c r="T20" s="25"/>
      <c r="U20" s="25"/>
    </row>
    <row r="21" spans="1:21" ht="15">
      <c r="A21" s="25"/>
      <c r="B21" s="25"/>
      <c r="C21" s="25"/>
      <c r="D21" s="25"/>
      <c r="E21" s="25"/>
      <c r="F21" s="25"/>
      <c r="G21" s="25"/>
      <c r="H21" s="25"/>
      <c r="I21" s="25"/>
      <c r="J21" s="25"/>
      <c r="K21" s="25"/>
      <c r="L21" s="25"/>
      <c r="M21" s="25"/>
      <c r="N21" s="25"/>
      <c r="O21" s="25"/>
      <c r="P21" s="25"/>
      <c r="Q21" s="25"/>
      <c r="R21" s="25"/>
      <c r="S21" s="25"/>
      <c r="T21" s="25"/>
      <c r="U21" s="25"/>
    </row>
    <row r="22" spans="1:21" ht="15">
      <c r="A22" s="25"/>
      <c r="B22" s="25"/>
      <c r="C22" s="25"/>
      <c r="D22" s="25"/>
      <c r="E22" s="25"/>
      <c r="F22" s="25"/>
      <c r="G22" s="25"/>
      <c r="H22" s="25"/>
      <c r="I22" s="25"/>
      <c r="J22" s="25"/>
      <c r="K22" s="25"/>
      <c r="L22" s="25"/>
      <c r="M22" s="25"/>
      <c r="N22" s="25"/>
      <c r="O22" s="25"/>
      <c r="P22" s="25"/>
      <c r="Q22" s="25"/>
      <c r="R22" s="25"/>
      <c r="S22" s="25"/>
      <c r="T22" s="25"/>
      <c r="U22" s="25"/>
    </row>
    <row r="23" spans="1:21" ht="15">
      <c r="A23" s="25"/>
      <c r="B23" s="25"/>
      <c r="C23" s="25"/>
      <c r="D23" s="25"/>
      <c r="E23" s="25"/>
      <c r="F23" s="25"/>
      <c r="G23" s="25"/>
      <c r="H23" s="25"/>
      <c r="I23" s="25"/>
      <c r="J23" s="25"/>
      <c r="K23" s="25"/>
      <c r="L23" s="25"/>
      <c r="M23" s="25"/>
      <c r="N23" s="25"/>
      <c r="O23" s="25"/>
      <c r="P23" s="25"/>
      <c r="Q23" s="25"/>
      <c r="R23" s="25"/>
      <c r="S23" s="25"/>
      <c r="T23" s="25"/>
      <c r="U23" s="25"/>
    </row>
    <row r="24" spans="1:21" ht="15">
      <c r="A24" s="25"/>
      <c r="B24" s="25"/>
      <c r="C24" s="25"/>
      <c r="D24" s="25"/>
      <c r="E24" s="25"/>
      <c r="F24" s="25"/>
      <c r="G24" s="25"/>
      <c r="H24" s="25"/>
      <c r="I24" s="25"/>
      <c r="J24" s="25"/>
      <c r="K24" s="25"/>
      <c r="L24" s="25"/>
      <c r="M24" s="25"/>
      <c r="N24" s="25"/>
      <c r="O24" s="25"/>
      <c r="P24" s="25"/>
      <c r="Q24" s="25"/>
      <c r="R24" s="25"/>
      <c r="S24" s="25"/>
      <c r="T24" s="25"/>
      <c r="U24" s="25"/>
    </row>
    <row r="25" spans="1:21" ht="15">
      <c r="A25" s="25"/>
      <c r="B25" s="25"/>
      <c r="C25" s="25"/>
      <c r="D25" s="25"/>
      <c r="E25" s="25"/>
      <c r="F25" s="25"/>
      <c r="G25" s="25"/>
      <c r="H25" s="25"/>
      <c r="I25" s="25"/>
      <c r="J25" s="25"/>
      <c r="K25" s="25"/>
      <c r="L25" s="25"/>
      <c r="M25" s="25"/>
      <c r="N25" s="25"/>
      <c r="O25" s="25"/>
      <c r="P25" s="25"/>
      <c r="Q25" s="25"/>
      <c r="R25" s="25"/>
      <c r="S25" s="25"/>
      <c r="T25" s="25"/>
      <c r="U25" s="25"/>
    </row>
    <row r="26" spans="1:21" ht="15">
      <c r="A26" s="25"/>
      <c r="B26" s="25"/>
      <c r="C26" s="25"/>
      <c r="D26" s="25"/>
      <c r="E26" s="25"/>
      <c r="F26" s="25"/>
      <c r="G26" s="25"/>
      <c r="H26" s="25"/>
      <c r="I26" s="25"/>
      <c r="J26" s="25"/>
      <c r="K26" s="25"/>
      <c r="L26" s="25"/>
      <c r="M26" s="25"/>
      <c r="N26" s="25"/>
      <c r="O26" s="25"/>
      <c r="P26" s="25"/>
      <c r="Q26" s="25"/>
      <c r="R26" s="25"/>
      <c r="S26" s="25"/>
      <c r="T26" s="25"/>
      <c r="U26" s="25"/>
    </row>
  </sheetData>
  <sheetProtection/>
  <mergeCells count="1">
    <mergeCell ref="A1:U2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P29"/>
  <sheetViews>
    <sheetView zoomScalePageLayoutView="0" workbookViewId="0" topLeftCell="A19">
      <selection activeCell="B21" sqref="B21"/>
    </sheetView>
  </sheetViews>
  <sheetFormatPr defaultColWidth="9.140625" defaultRowHeight="15"/>
  <cols>
    <col min="1" max="1" width="13.8515625" style="5" customWidth="1"/>
    <col min="2" max="2" width="100.421875" style="17" customWidth="1"/>
    <col min="3" max="3" width="46.7109375" style="6" customWidth="1"/>
    <col min="4" max="4" width="19.140625" style="7" customWidth="1"/>
    <col min="5" max="15" width="9.140625" style="1" customWidth="1"/>
    <col min="16" max="53" width="9.140625" style="1" hidden="1" customWidth="1"/>
    <col min="54" max="54" width="3.421875" style="1" hidden="1" customWidth="1"/>
    <col min="55" max="56" width="9.140625" style="17" hidden="1" customWidth="1"/>
    <col min="57" max="57" width="24.421875" style="17" hidden="1" customWidth="1"/>
    <col min="58" max="60" width="9.140625" style="17" hidden="1" customWidth="1"/>
    <col min="61" max="61" width="40.8515625" style="17" hidden="1" customWidth="1"/>
    <col min="62" max="64" width="9.140625" style="17" hidden="1" customWidth="1"/>
    <col min="65" max="65" width="25.28125" style="17" hidden="1" customWidth="1"/>
    <col min="66" max="66" width="30.28125" style="17" hidden="1" customWidth="1"/>
    <col min="67" max="68" width="9.140625" style="17" hidden="1" customWidth="1"/>
    <col min="69" max="69" width="20.57421875" style="17" hidden="1" customWidth="1"/>
    <col min="70" max="71" width="9.140625" style="17" hidden="1" customWidth="1"/>
    <col min="72" max="72" width="9.140625" style="1" hidden="1" customWidth="1"/>
    <col min="73" max="73" width="142.8515625" style="1" hidden="1" customWidth="1"/>
    <col min="74" max="74" width="9.140625" style="1" hidden="1" customWidth="1"/>
    <col min="75" max="76" width="14.140625" style="1" hidden="1" customWidth="1"/>
    <col min="77" max="96" width="9.140625" style="1" hidden="1" customWidth="1"/>
    <col min="97" max="98" width="9.140625" style="1" customWidth="1"/>
    <col min="99" max="16384" width="9.140625" style="1" customWidth="1"/>
  </cols>
  <sheetData>
    <row r="1" spans="1:71" s="10" customFormat="1" ht="32.25" customHeight="1">
      <c r="A1" s="30" t="s">
        <v>49</v>
      </c>
      <c r="B1" s="30"/>
      <c r="C1" s="30"/>
      <c r="D1" s="30"/>
      <c r="E1" s="9"/>
      <c r="F1" s="9"/>
      <c r="G1" s="9"/>
      <c r="H1" s="9"/>
      <c r="I1" s="9"/>
      <c r="J1" s="9"/>
      <c r="K1" s="9"/>
      <c r="L1" s="9"/>
      <c r="M1" s="9"/>
      <c r="N1" s="9"/>
      <c r="O1" s="9"/>
      <c r="P1" s="9"/>
      <c r="Q1" s="9"/>
      <c r="R1" s="9"/>
      <c r="S1" s="9"/>
      <c r="T1" s="9"/>
      <c r="U1" s="9"/>
      <c r="V1" s="9"/>
      <c r="W1" s="9"/>
      <c r="X1" s="9"/>
      <c r="Y1" s="9"/>
      <c r="Z1" s="9"/>
      <c r="BC1" s="11"/>
      <c r="BD1" s="11"/>
      <c r="BE1" s="11"/>
      <c r="BF1" s="11"/>
      <c r="BG1" s="11"/>
      <c r="BH1" s="11"/>
      <c r="BI1" s="11"/>
      <c r="BJ1" s="11"/>
      <c r="BK1" s="11"/>
      <c r="BL1" s="11"/>
      <c r="BM1" s="11"/>
      <c r="BN1" s="11"/>
      <c r="BO1" s="11"/>
      <c r="BP1" s="11"/>
      <c r="BQ1" s="11"/>
      <c r="BR1" s="11"/>
      <c r="BS1" s="11"/>
    </row>
    <row r="2" spans="1:71" s="3" customFormat="1" ht="30">
      <c r="A2" s="2" t="s">
        <v>0</v>
      </c>
      <c r="B2" s="2" t="s">
        <v>4</v>
      </c>
      <c r="C2" s="2" t="s">
        <v>1</v>
      </c>
      <c r="D2" s="2" t="s">
        <v>14</v>
      </c>
      <c r="AZ2" s="4" t="s">
        <v>2</v>
      </c>
      <c r="BC2" s="4">
        <v>1</v>
      </c>
      <c r="BD2" s="4">
        <v>2</v>
      </c>
      <c r="BE2" s="4">
        <v>3</v>
      </c>
      <c r="BF2" s="4">
        <v>4</v>
      </c>
      <c r="BG2" s="4">
        <v>5</v>
      </c>
      <c r="BH2" s="4">
        <v>6</v>
      </c>
      <c r="BI2" s="4">
        <v>7</v>
      </c>
      <c r="BJ2" s="4">
        <v>8</v>
      </c>
      <c r="BK2" s="4">
        <v>9</v>
      </c>
      <c r="BL2" s="4">
        <v>10</v>
      </c>
      <c r="BM2" s="4">
        <v>11</v>
      </c>
      <c r="BN2" s="4">
        <v>12</v>
      </c>
      <c r="BO2" s="4">
        <v>13</v>
      </c>
      <c r="BP2" s="4">
        <v>14</v>
      </c>
      <c r="BQ2" s="4">
        <v>15</v>
      </c>
      <c r="BR2" s="4">
        <v>16</v>
      </c>
      <c r="BS2" s="4">
        <v>17</v>
      </c>
    </row>
    <row r="3" spans="1:94" ht="60.75" thickBot="1">
      <c r="A3" s="5">
        <v>1</v>
      </c>
      <c r="B3" s="18" t="s">
        <v>29</v>
      </c>
      <c r="C3" s="12"/>
      <c r="D3" s="14" t="str">
        <f>IF(C3=AZ4,AZ4,IF(OR(C3=BC4,C3=BC3),"ДА","НЕ"))</f>
        <v>НЕ</v>
      </c>
      <c r="P3" s="16">
        <f>IF(D3="НЕ",100,0)</f>
        <v>100</v>
      </c>
      <c r="AZ3" s="4" t="s">
        <v>3</v>
      </c>
      <c r="BC3" s="4" t="s">
        <v>26</v>
      </c>
      <c r="BD3" s="4" t="s">
        <v>2</v>
      </c>
      <c r="BE3" s="4" t="s">
        <v>8</v>
      </c>
      <c r="BF3" s="4" t="s">
        <v>2</v>
      </c>
      <c r="BG3" s="4" t="s">
        <v>2</v>
      </c>
      <c r="BH3" s="4" t="s">
        <v>2</v>
      </c>
      <c r="BI3" s="4" t="s">
        <v>15</v>
      </c>
      <c r="BJ3" s="4" t="s">
        <v>2</v>
      </c>
      <c r="BK3" s="4" t="s">
        <v>2</v>
      </c>
      <c r="BL3" s="4" t="s">
        <v>2</v>
      </c>
      <c r="BM3" s="4" t="s">
        <v>21</v>
      </c>
      <c r="BN3" s="4" t="s">
        <v>6</v>
      </c>
      <c r="BO3" s="4" t="s">
        <v>2</v>
      </c>
      <c r="BP3" s="4" t="s">
        <v>2</v>
      </c>
      <c r="BQ3" s="4" t="s">
        <v>22</v>
      </c>
      <c r="BR3" s="4" t="s">
        <v>2</v>
      </c>
      <c r="BS3" s="4"/>
      <c r="BU3" s="17" t="s">
        <v>62</v>
      </c>
      <c r="BW3" s="4" t="s">
        <v>66</v>
      </c>
      <c r="BX3" s="4" t="s">
        <v>2</v>
      </c>
      <c r="BY3" s="4" t="s">
        <v>67</v>
      </c>
      <c r="BZ3" s="4" t="s">
        <v>2</v>
      </c>
      <c r="CA3" s="4" t="s">
        <v>68</v>
      </c>
      <c r="CB3" s="4" t="s">
        <v>2</v>
      </c>
      <c r="CD3" s="4" t="s">
        <v>69</v>
      </c>
      <c r="CE3" s="4" t="s">
        <v>2</v>
      </c>
      <c r="CF3" s="4" t="s">
        <v>70</v>
      </c>
      <c r="CG3" s="4" t="s">
        <v>2</v>
      </c>
      <c r="CH3" s="4" t="s">
        <v>71</v>
      </c>
      <c r="CI3" s="4" t="s">
        <v>2</v>
      </c>
      <c r="CK3" s="4" t="s">
        <v>66</v>
      </c>
      <c r="CL3" s="4" t="s">
        <v>2</v>
      </c>
      <c r="CM3" s="4" t="s">
        <v>72</v>
      </c>
      <c r="CN3" s="4" t="s">
        <v>2</v>
      </c>
      <c r="CO3" s="4" t="s">
        <v>70</v>
      </c>
      <c r="CP3" s="4" t="s">
        <v>2</v>
      </c>
    </row>
    <row r="4" spans="1:94" ht="45" customHeight="1" thickTop="1">
      <c r="A4" s="5">
        <v>2</v>
      </c>
      <c r="B4" s="18" t="s">
        <v>82</v>
      </c>
      <c r="C4" s="12"/>
      <c r="D4" s="14" t="str">
        <f>IF(C4="НЕ","НЕ",IF(C4="Н/П","Н/П","ДА"))</f>
        <v>ДА</v>
      </c>
      <c r="F4" s="31" t="e">
        <f>IF(P28=0,BU3,BU4)</f>
        <v>#N/A</v>
      </c>
      <c r="G4" s="32"/>
      <c r="H4" s="32"/>
      <c r="I4" s="32"/>
      <c r="J4" s="32"/>
      <c r="K4" s="32"/>
      <c r="L4" s="32"/>
      <c r="M4" s="33"/>
      <c r="P4" s="16">
        <f aca="true" t="shared" si="0" ref="P4:P27">IF(D4="НЕ",100,0)</f>
        <v>0</v>
      </c>
      <c r="AZ4" s="4" t="s">
        <v>10</v>
      </c>
      <c r="BC4" s="4" t="s">
        <v>64</v>
      </c>
      <c r="BD4" s="4" t="s">
        <v>2</v>
      </c>
      <c r="BE4" s="4" t="s">
        <v>9</v>
      </c>
      <c r="BF4" s="4" t="s">
        <v>3</v>
      </c>
      <c r="BG4" s="4" t="s">
        <v>3</v>
      </c>
      <c r="BH4" s="4" t="s">
        <v>3</v>
      </c>
      <c r="BI4" s="4" t="s">
        <v>16</v>
      </c>
      <c r="BJ4" s="4" t="s">
        <v>3</v>
      </c>
      <c r="BK4" s="4" t="s">
        <v>3</v>
      </c>
      <c r="BL4" s="4" t="s">
        <v>3</v>
      </c>
      <c r="BM4" s="4" t="s">
        <v>19</v>
      </c>
      <c r="BN4" s="4" t="s">
        <v>20</v>
      </c>
      <c r="BO4" s="4" t="s">
        <v>3</v>
      </c>
      <c r="BP4" s="4" t="s">
        <v>3</v>
      </c>
      <c r="BQ4" s="4" t="s">
        <v>23</v>
      </c>
      <c r="BR4" s="4" t="s">
        <v>3</v>
      </c>
      <c r="BS4" s="4"/>
      <c r="BU4" s="17" t="s">
        <v>63</v>
      </c>
      <c r="BW4" s="4" t="s">
        <v>52</v>
      </c>
      <c r="BX4" s="4" t="s">
        <v>3</v>
      </c>
      <c r="BY4" s="4" t="s">
        <v>54</v>
      </c>
      <c r="BZ4" s="4" t="s">
        <v>3</v>
      </c>
      <c r="CA4" s="4" t="s">
        <v>53</v>
      </c>
      <c r="CB4" s="4" t="s">
        <v>3</v>
      </c>
      <c r="CD4" s="4" t="s">
        <v>55</v>
      </c>
      <c r="CE4" s="4" t="s">
        <v>3</v>
      </c>
      <c r="CF4" s="4" t="s">
        <v>56</v>
      </c>
      <c r="CG4" s="4" t="s">
        <v>3</v>
      </c>
      <c r="CH4" s="4" t="s">
        <v>57</v>
      </c>
      <c r="CI4" s="4" t="s">
        <v>3</v>
      </c>
      <c r="CK4" s="4" t="s">
        <v>52</v>
      </c>
      <c r="CL4" s="4" t="s">
        <v>3</v>
      </c>
      <c r="CM4" s="4" t="s">
        <v>58</v>
      </c>
      <c r="CN4" s="4" t="s">
        <v>3</v>
      </c>
      <c r="CO4" s="4" t="s">
        <v>56</v>
      </c>
      <c r="CP4" s="4" t="s">
        <v>3</v>
      </c>
    </row>
    <row r="5" spans="1:94" ht="45" customHeight="1">
      <c r="A5" s="5">
        <v>3</v>
      </c>
      <c r="B5" s="18" t="s">
        <v>27</v>
      </c>
      <c r="C5" s="12"/>
      <c r="D5" s="14" t="str">
        <f>IF(C5="НЕ","НЕ",IF(C5="Н/П","Н/П","ДА"))</f>
        <v>ДА</v>
      </c>
      <c r="F5" s="34"/>
      <c r="G5" s="35"/>
      <c r="H5" s="35"/>
      <c r="I5" s="35"/>
      <c r="J5" s="35"/>
      <c r="K5" s="35"/>
      <c r="L5" s="35"/>
      <c r="M5" s="36"/>
      <c r="P5" s="16">
        <f t="shared" si="0"/>
        <v>0</v>
      </c>
      <c r="BC5" s="4" t="s">
        <v>65</v>
      </c>
      <c r="BD5" s="4" t="s">
        <v>3</v>
      </c>
      <c r="BE5" s="4" t="s">
        <v>10</v>
      </c>
      <c r="BF5" s="4"/>
      <c r="BG5" s="4"/>
      <c r="BH5" s="4"/>
      <c r="BI5" s="4" t="s">
        <v>18</v>
      </c>
      <c r="BJ5" s="4"/>
      <c r="BK5" s="4"/>
      <c r="BL5" s="4"/>
      <c r="BM5" s="4"/>
      <c r="BN5" s="4"/>
      <c r="BO5" s="4"/>
      <c r="BP5" s="4"/>
      <c r="BQ5" s="4"/>
      <c r="BR5" s="4"/>
      <c r="BS5" s="4"/>
      <c r="BU5" s="17"/>
      <c r="BW5" s="4" t="s">
        <v>10</v>
      </c>
      <c r="BX5" s="4" t="s">
        <v>10</v>
      </c>
      <c r="BY5" s="4" t="s">
        <v>10</v>
      </c>
      <c r="BZ5" s="4" t="s">
        <v>10</v>
      </c>
      <c r="CA5" s="4" t="s">
        <v>10</v>
      </c>
      <c r="CB5" s="4" t="s">
        <v>10</v>
      </c>
      <c r="CD5" s="4" t="s">
        <v>10</v>
      </c>
      <c r="CE5" s="4" t="s">
        <v>10</v>
      </c>
      <c r="CF5" s="4" t="s">
        <v>10</v>
      </c>
      <c r="CG5" s="4" t="s">
        <v>10</v>
      </c>
      <c r="CH5" s="4" t="s">
        <v>10</v>
      </c>
      <c r="CI5" s="4" t="s">
        <v>10</v>
      </c>
      <c r="CK5" s="4" t="s">
        <v>10</v>
      </c>
      <c r="CL5" s="4" t="s">
        <v>10</v>
      </c>
      <c r="CM5" s="4" t="s">
        <v>10</v>
      </c>
      <c r="CN5" s="4" t="s">
        <v>10</v>
      </c>
      <c r="CO5" s="4" t="s">
        <v>10</v>
      </c>
      <c r="CP5" s="4" t="s">
        <v>10</v>
      </c>
    </row>
    <row r="6" spans="1:76" ht="45">
      <c r="A6" s="5">
        <v>4</v>
      </c>
      <c r="B6" s="18" t="s">
        <v>47</v>
      </c>
      <c r="C6" s="12"/>
      <c r="D6" s="14" t="str">
        <f>IF(C6=$BE$3,$BF$3,IF(C6=$BE$4,$BF$4,"Н/П"))</f>
        <v>Н/П</v>
      </c>
      <c r="F6" s="34"/>
      <c r="G6" s="35"/>
      <c r="H6" s="35"/>
      <c r="I6" s="35"/>
      <c r="J6" s="35"/>
      <c r="K6" s="35"/>
      <c r="L6" s="35"/>
      <c r="M6" s="36"/>
      <c r="P6" s="16">
        <f t="shared" si="0"/>
        <v>0</v>
      </c>
      <c r="BC6" s="4" t="s">
        <v>10</v>
      </c>
      <c r="BD6" s="4" t="s">
        <v>10</v>
      </c>
      <c r="BE6" s="4"/>
      <c r="BF6" s="4"/>
      <c r="BG6" s="4"/>
      <c r="BH6" s="4"/>
      <c r="BI6" s="4" t="s">
        <v>17</v>
      </c>
      <c r="BJ6" s="4"/>
      <c r="BK6" s="4"/>
      <c r="BL6" s="4"/>
      <c r="BM6" s="4"/>
      <c r="BN6" s="4"/>
      <c r="BO6" s="4"/>
      <c r="BP6" s="4"/>
      <c r="BQ6" s="4"/>
      <c r="BR6" s="4"/>
      <c r="BS6" s="4"/>
      <c r="BU6" s="29" t="str">
        <f>IF(COUNTIF(ПРАШАЛНИК_30241!$D$3:$D$27,"НЕ")&gt;0,$BU$4,$BU$3)</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BV6" s="29"/>
      <c r="BW6" s="29"/>
      <c r="BX6" s="17"/>
    </row>
    <row r="7" spans="1:16" ht="15">
      <c r="A7" s="5">
        <v>5</v>
      </c>
      <c r="B7" s="18" t="s">
        <v>24</v>
      </c>
      <c r="C7" s="12"/>
      <c r="D7" s="14" t="str">
        <f>IF(OR(C7=$BI$3,C7=$BI$4,C7=$BI$5),"ДА","НЕ")</f>
        <v>НЕ</v>
      </c>
      <c r="F7" s="34"/>
      <c r="G7" s="35"/>
      <c r="H7" s="35"/>
      <c r="I7" s="35"/>
      <c r="J7" s="35"/>
      <c r="K7" s="35"/>
      <c r="L7" s="35"/>
      <c r="M7" s="36"/>
      <c r="P7" s="16">
        <f t="shared" si="0"/>
        <v>100</v>
      </c>
    </row>
    <row r="8" spans="1:16" ht="45.75" thickBot="1">
      <c r="A8" s="5">
        <v>6</v>
      </c>
      <c r="B8" s="18" t="s">
        <v>36</v>
      </c>
      <c r="C8" s="12"/>
      <c r="D8" s="14" t="str">
        <f>IF(C8="ДА","НЕ",IF(C8="Н/П","Н/П","ДА"))</f>
        <v>ДА</v>
      </c>
      <c r="F8" s="37"/>
      <c r="G8" s="38"/>
      <c r="H8" s="38"/>
      <c r="I8" s="38"/>
      <c r="J8" s="38"/>
      <c r="K8" s="38"/>
      <c r="L8" s="38"/>
      <c r="M8" s="39"/>
      <c r="P8" s="16">
        <f t="shared" si="0"/>
        <v>0</v>
      </c>
    </row>
    <row r="9" spans="1:16" ht="75.75" thickTop="1">
      <c r="A9" s="5">
        <v>7</v>
      </c>
      <c r="B9" s="18" t="s">
        <v>11</v>
      </c>
      <c r="C9" s="12"/>
      <c r="D9" s="14" t="str">
        <f>IF(C9="НЕ","НЕ",IF(C9="Н/П","Н/П","ДА"))</f>
        <v>ДА</v>
      </c>
      <c r="P9" s="16">
        <f t="shared" si="0"/>
        <v>0</v>
      </c>
    </row>
    <row r="10" spans="1:16" ht="15">
      <c r="A10" s="19"/>
      <c r="B10" s="2" t="s">
        <v>5</v>
      </c>
      <c r="C10" s="2"/>
      <c r="D10" s="8"/>
      <c r="P10" s="16">
        <f t="shared" si="0"/>
        <v>0</v>
      </c>
    </row>
    <row r="11" spans="1:16" ht="30">
      <c r="A11" s="5">
        <v>8</v>
      </c>
      <c r="B11" s="18" t="s">
        <v>13</v>
      </c>
      <c r="C11" s="12"/>
      <c r="D11" s="14" t="str">
        <f>IF(C11="НЕ","НЕ",IF(C11="Н/П","Н/П","ДА"))</f>
        <v>ДА</v>
      </c>
      <c r="P11" s="16">
        <f t="shared" si="0"/>
        <v>0</v>
      </c>
    </row>
    <row r="12" spans="1:16" ht="75">
      <c r="A12" s="5">
        <v>9</v>
      </c>
      <c r="B12" s="18" t="s">
        <v>28</v>
      </c>
      <c r="C12" s="12"/>
      <c r="D12" s="14" t="str">
        <f>IF(C12="НЕ","НЕ",IF(C12="Н/П","Н/П","ДА"))</f>
        <v>ДА</v>
      </c>
      <c r="P12" s="16">
        <f t="shared" si="0"/>
        <v>0</v>
      </c>
    </row>
    <row r="13" spans="1:16" ht="135">
      <c r="A13" s="5">
        <v>16</v>
      </c>
      <c r="B13" s="18" t="s">
        <v>89</v>
      </c>
      <c r="C13" s="12"/>
      <c r="D13" s="14" t="str">
        <f>IF(C13=CK3,CL3,IF(C13=CK4,CL4,CL5))</f>
        <v>Н/П</v>
      </c>
      <c r="P13" s="16">
        <f t="shared" si="0"/>
        <v>0</v>
      </c>
    </row>
    <row r="14" spans="1:16" ht="165">
      <c r="A14" s="5">
        <v>17</v>
      </c>
      <c r="B14" s="18" t="s">
        <v>90</v>
      </c>
      <c r="C14" s="12"/>
      <c r="D14" s="14" t="str">
        <f>IF(C14=BY3,BZ3,IF(C14=BY4,BZ4,BY5))</f>
        <v>Н/П</v>
      </c>
      <c r="P14" s="16">
        <f t="shared" si="0"/>
        <v>0</v>
      </c>
    </row>
    <row r="15" spans="1:16" ht="165">
      <c r="A15" s="5">
        <v>18</v>
      </c>
      <c r="B15" s="18" t="s">
        <v>91</v>
      </c>
      <c r="C15" s="12"/>
      <c r="D15" s="14" t="str">
        <f>IF(C15="НЕ","НЕ",IF(C15="Н/П","Н/П","ДА"))</f>
        <v>ДА</v>
      </c>
      <c r="P15" s="16">
        <f t="shared" si="0"/>
        <v>0</v>
      </c>
    </row>
    <row r="16" spans="2:16" ht="90">
      <c r="B16" s="23" t="s">
        <v>73</v>
      </c>
      <c r="C16" s="12"/>
      <c r="D16" s="14" t="str">
        <f>IF(C16="НЕ","НЕ",IF(C16="Н/П","Н/П","ДА"))</f>
        <v>ДА</v>
      </c>
      <c r="P16" s="16">
        <f t="shared" si="0"/>
        <v>0</v>
      </c>
    </row>
    <row r="17" spans="1:16" ht="150">
      <c r="A17" s="5">
        <v>19</v>
      </c>
      <c r="B17" s="18" t="s">
        <v>92</v>
      </c>
      <c r="C17" s="12"/>
      <c r="D17" s="14" t="e">
        <f>VLOOKUP(C17,CD:CE,2,FALSE)</f>
        <v>#N/A</v>
      </c>
      <c r="P17" s="16" t="e">
        <f t="shared" si="0"/>
        <v>#N/A</v>
      </c>
    </row>
    <row r="18" spans="1:16" ht="165">
      <c r="A18" s="5">
        <v>20</v>
      </c>
      <c r="B18" s="18" t="s">
        <v>93</v>
      </c>
      <c r="C18" s="12"/>
      <c r="D18" s="14" t="e">
        <f>VLOOKUP(C18,CF:CG,2,FALSE)</f>
        <v>#N/A</v>
      </c>
      <c r="P18" s="16" t="e">
        <f t="shared" si="0"/>
        <v>#N/A</v>
      </c>
    </row>
    <row r="19" spans="1:16" ht="135">
      <c r="A19" s="5">
        <v>21</v>
      </c>
      <c r="B19" s="18" t="s">
        <v>94</v>
      </c>
      <c r="C19" s="12"/>
      <c r="D19" s="14" t="e">
        <f>VLOOKUP(C19,CH:CI,2,FALSE)</f>
        <v>#N/A</v>
      </c>
      <c r="P19" s="16" t="e">
        <f t="shared" si="0"/>
        <v>#N/A</v>
      </c>
    </row>
    <row r="20" spans="1:16" ht="90">
      <c r="A20" s="5">
        <v>27</v>
      </c>
      <c r="B20" s="23" t="s">
        <v>48</v>
      </c>
      <c r="C20" s="12"/>
      <c r="D20" s="14" t="str">
        <f aca="true" t="shared" si="1" ref="D20:D25">IF(C20="НЕ","НЕ",IF(C20="Н/П","Н/П","ДА"))</f>
        <v>ДА</v>
      </c>
      <c r="P20" s="16">
        <f t="shared" si="0"/>
        <v>0</v>
      </c>
    </row>
    <row r="21" spans="1:16" ht="120">
      <c r="A21" s="5">
        <v>28</v>
      </c>
      <c r="B21" s="18" t="s">
        <v>110</v>
      </c>
      <c r="C21" s="12"/>
      <c r="D21" s="14" t="str">
        <f t="shared" si="1"/>
        <v>ДА</v>
      </c>
      <c r="P21" s="16">
        <f t="shared" si="0"/>
        <v>0</v>
      </c>
    </row>
    <row r="22" spans="1:16" ht="30">
      <c r="A22" s="5">
        <v>29</v>
      </c>
      <c r="B22" s="18" t="s">
        <v>30</v>
      </c>
      <c r="C22" s="12"/>
      <c r="D22" s="14" t="str">
        <f t="shared" si="1"/>
        <v>ДА</v>
      </c>
      <c r="P22" s="16">
        <f t="shared" si="0"/>
        <v>0</v>
      </c>
    </row>
    <row r="23" spans="1:16" ht="15">
      <c r="A23" s="5">
        <v>30</v>
      </c>
      <c r="B23" s="18" t="s">
        <v>6</v>
      </c>
      <c r="C23" s="12"/>
      <c r="D23" s="14" t="str">
        <f t="shared" si="1"/>
        <v>ДА</v>
      </c>
      <c r="P23" s="16">
        <f t="shared" si="0"/>
        <v>0</v>
      </c>
    </row>
    <row r="24" spans="1:16" ht="75">
      <c r="A24" s="5">
        <v>31</v>
      </c>
      <c r="B24" s="18" t="s">
        <v>108</v>
      </c>
      <c r="C24" s="12"/>
      <c r="D24" s="14" t="str">
        <f t="shared" si="1"/>
        <v>ДА</v>
      </c>
      <c r="P24" s="16">
        <f t="shared" si="0"/>
        <v>0</v>
      </c>
    </row>
    <row r="25" spans="1:16" ht="15">
      <c r="A25" s="5">
        <v>32</v>
      </c>
      <c r="B25" s="20" t="s">
        <v>31</v>
      </c>
      <c r="C25" s="12"/>
      <c r="D25" s="14" t="str">
        <f t="shared" si="1"/>
        <v>ДА</v>
      </c>
      <c r="P25" s="16">
        <f t="shared" si="0"/>
        <v>0</v>
      </c>
    </row>
    <row r="26" spans="1:16" ht="30">
      <c r="A26" s="5">
        <v>33</v>
      </c>
      <c r="B26" s="20" t="s">
        <v>33</v>
      </c>
      <c r="C26" s="12"/>
      <c r="D26" s="14" t="str">
        <f>IF(C26="ДА","НЕ",IF(C26="Н/П","Н/П","ДА"))</f>
        <v>ДА</v>
      </c>
      <c r="P26" s="16">
        <f t="shared" si="0"/>
        <v>0</v>
      </c>
    </row>
    <row r="27" spans="1:16" ht="60">
      <c r="A27" s="5">
        <v>34</v>
      </c>
      <c r="B27" s="21" t="s">
        <v>32</v>
      </c>
      <c r="C27" s="12"/>
      <c r="D27" s="14" t="str">
        <f>IF(C27="ДА","НЕ",IF(C27="Н/П","Н/П","ДА"))</f>
        <v>ДА</v>
      </c>
      <c r="P27" s="16">
        <f t="shared" si="0"/>
        <v>0</v>
      </c>
    </row>
    <row r="28" spans="2:16" ht="54" customHeight="1" thickBot="1">
      <c r="B28" s="22"/>
      <c r="C28" s="1"/>
      <c r="D28" s="1"/>
      <c r="P28" s="1" t="e">
        <f>SUM(P3:P27)</f>
        <v>#N/A</v>
      </c>
    </row>
    <row r="29" spans="2:4" ht="105" customHeight="1" thickBot="1">
      <c r="B29" s="26" t="s">
        <v>7</v>
      </c>
      <c r="C29" s="27"/>
      <c r="D29" s="28"/>
    </row>
  </sheetData>
  <sheetProtection password="DBD2" sheet="1"/>
  <mergeCells count="4">
    <mergeCell ref="A1:D1"/>
    <mergeCell ref="BU6:BW6"/>
    <mergeCell ref="B29:D29"/>
    <mergeCell ref="F4:M8"/>
  </mergeCells>
  <conditionalFormatting sqref="F4:F6">
    <cfRule type="containsText" priority="20" dxfId="201" operator="containsText" text="НЕ">
      <formula>NOT(ISERROR(SEARCH("НЕ",F4)))</formula>
    </cfRule>
  </conditionalFormatting>
  <conditionalFormatting sqref="F4:F6">
    <cfRule type="containsText" priority="19" dxfId="200" operator="containsText" text="НЕ">
      <formula>NOT(ISERROR(SEARCH("НЕ",F4)))</formula>
    </cfRule>
  </conditionalFormatting>
  <conditionalFormatting sqref="F4:F6">
    <cfRule type="containsText" priority="18" dxfId="200" operator="containsText" text="НЕ">
      <formula>NOT(ISERROR(SEARCH("НЕ",F4)))</formula>
    </cfRule>
  </conditionalFormatting>
  <conditionalFormatting sqref="F4:F6">
    <cfRule type="containsText" priority="17" dxfId="200" operator="containsText" text="НЕ">
      <formula>NOT(ISERROR(SEARCH("НЕ",F4)))</formula>
    </cfRule>
  </conditionalFormatting>
  <conditionalFormatting sqref="F4:F6">
    <cfRule type="containsText" priority="16" dxfId="200" operator="containsText" text="НЕ">
      <formula>NOT(ISERROR(SEARCH("НЕ",F4)))</formula>
    </cfRule>
  </conditionalFormatting>
  <conditionalFormatting sqref="F4:F6">
    <cfRule type="containsText" priority="15" dxfId="200" operator="containsText" text="НЕ">
      <formula>NOT(ISERROR(SEARCH("НЕ",F4)))</formula>
    </cfRule>
  </conditionalFormatting>
  <conditionalFormatting sqref="F4:F6">
    <cfRule type="containsText" priority="14" dxfId="200" operator="containsText" text="НЕ">
      <formula>NOT(ISERROR(SEARCH("НЕ",F4)))</formula>
    </cfRule>
  </conditionalFormatting>
  <conditionalFormatting sqref="F4:F6">
    <cfRule type="containsText" priority="13" dxfId="200" operator="containsText" text="НЕ">
      <formula>NOT(ISERROR(SEARCH("НЕ",F4)))</formula>
    </cfRule>
  </conditionalFormatting>
  <conditionalFormatting sqref="F4:F6">
    <cfRule type="containsText" priority="12" dxfId="200" operator="containsText" text="НЕ">
      <formula>NOT(ISERROR(SEARCH("НЕ",F4)))</formula>
    </cfRule>
  </conditionalFormatting>
  <conditionalFormatting sqref="F4:F6">
    <cfRule type="containsText" priority="11" dxfId="200" operator="containsText" text="НЕ">
      <formula>NOT(ISERROR(SEARCH("НЕ",F4)))</formula>
    </cfRule>
  </conditionalFormatting>
  <conditionalFormatting sqref="F4:F6">
    <cfRule type="containsText" priority="10" dxfId="200" operator="containsText" text="НЕ">
      <formula>NOT(ISERROR(SEARCH("НЕ",F4)))</formula>
    </cfRule>
  </conditionalFormatting>
  <conditionalFormatting sqref="F4:F6">
    <cfRule type="containsText" priority="9" dxfId="200" operator="containsText" text="НЕ">
      <formula>NOT(ISERROR(SEARCH("НЕ",F4)))</formula>
    </cfRule>
  </conditionalFormatting>
  <conditionalFormatting sqref="F4:F6">
    <cfRule type="containsText" priority="8" dxfId="200" operator="containsText" text="НЕ">
      <formula>NOT(ISERROR(SEARCH("НЕ",F4)))</formula>
    </cfRule>
  </conditionalFormatting>
  <conditionalFormatting sqref="F4:F6">
    <cfRule type="containsText" priority="7" dxfId="200" operator="containsText" text="НЕ">
      <formula>NOT(ISERROR(SEARCH("НЕ",F4)))</formula>
    </cfRule>
  </conditionalFormatting>
  <conditionalFormatting sqref="F4:F6">
    <cfRule type="containsText" priority="6" dxfId="200" operator="containsText" text="НЕ">
      <formula>NOT(ISERROR(SEARCH("НЕ",F4)))</formula>
    </cfRule>
  </conditionalFormatting>
  <conditionalFormatting sqref="F4:F6">
    <cfRule type="containsText" priority="5" dxfId="200" operator="containsText" text="НЕ">
      <formula>NOT(ISERROR(SEARCH("НЕ",F4)))</formula>
    </cfRule>
  </conditionalFormatting>
  <conditionalFormatting sqref="F4:F6">
    <cfRule type="containsText" priority="4" dxfId="200" operator="containsText" text="НЕ">
      <formula>NOT(ISERROR(SEARCH("НЕ",F4)))</formula>
    </cfRule>
  </conditionalFormatting>
  <conditionalFormatting sqref="F4:F6">
    <cfRule type="containsText" priority="3" dxfId="200" operator="containsText" text="НЕ">
      <formula>NOT(ISERROR(SEARCH("НЕ",F4)))</formula>
    </cfRule>
  </conditionalFormatting>
  <conditionalFormatting sqref="F4:F6">
    <cfRule type="containsText" priority="2" dxfId="200" operator="containsText" text="НЕ">
      <formula>NOT(ISERROR(SEARCH("НЕ",F4)))</formula>
    </cfRule>
  </conditionalFormatting>
  <conditionalFormatting sqref="F4:F6">
    <cfRule type="containsText" priority="1" dxfId="200" operator="containsText" text="НЕ">
      <formula>NOT(ISERROR(SEARCH("НЕ",F4)))</formula>
    </cfRule>
  </conditionalFormatting>
  <dataValidations count="10">
    <dataValidation type="list" allowBlank="1" showInputMessage="1" showErrorMessage="1" sqref="C6">
      <formula1>$BE$3:$BE$5</formula1>
    </dataValidation>
    <dataValidation type="list" allowBlank="1" showInputMessage="1" showErrorMessage="1" sqref="C3">
      <formula1>$BC$3:$BC$6</formula1>
    </dataValidation>
    <dataValidation type="list" allowBlank="1" showInputMessage="1" showErrorMessage="1" sqref="C4:C5 C8:C9 C15:C16 C26:C27 C21">
      <formula1>$AZ$2:$AZ$4</formula1>
    </dataValidation>
    <dataValidation type="list" allowBlank="1" showInputMessage="1" showErrorMessage="1" sqref="C7">
      <formula1>$BI$3:$BI$6</formula1>
    </dataValidation>
    <dataValidation type="list" allowBlank="1" showInputMessage="1" showErrorMessage="1" sqref="C13">
      <formula1>$BW$3:$BW$5</formula1>
    </dataValidation>
    <dataValidation type="list" allowBlank="1" showInputMessage="1" showErrorMessage="1" sqref="C14">
      <formula1>$BY$3:$BY$5</formula1>
    </dataValidation>
    <dataValidation type="list" allowBlank="1" showInputMessage="1" showErrorMessage="1" sqref="C17">
      <formula1>$CD$3:$CD$5</formula1>
    </dataValidation>
    <dataValidation type="list" allowBlank="1" showInputMessage="1" showErrorMessage="1" sqref="C18">
      <formula1>$CF$3:$CF$5</formula1>
    </dataValidation>
    <dataValidation type="list" allowBlank="1" showInputMessage="1" showErrorMessage="1" sqref="C19">
      <formula1>$CH$3:$CH$5</formula1>
    </dataValidation>
    <dataValidation type="list" allowBlank="1" showInputMessage="1" showErrorMessage="1" sqref="C11 C12 C22 C23 C24 C25 C20">
      <formula1>$AZ$2:$AZ$3</formula1>
    </dataValidation>
  </dataValidations>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sheetPr codeName="Sheet11"/>
  <dimension ref="A1:CP31"/>
  <sheetViews>
    <sheetView tabSelected="1" zoomScalePageLayoutView="0" workbookViewId="0" topLeftCell="A1">
      <selection activeCell="B24" sqref="B24"/>
    </sheetView>
  </sheetViews>
  <sheetFormatPr defaultColWidth="9.140625" defaultRowHeight="15"/>
  <cols>
    <col min="1" max="1" width="13.8515625" style="5" customWidth="1"/>
    <col min="2" max="2" width="100.421875" style="17" customWidth="1"/>
    <col min="3" max="3" width="46.7109375" style="6" customWidth="1"/>
    <col min="4" max="4" width="19.140625" style="7" customWidth="1"/>
    <col min="5" max="15" width="9.140625" style="1" customWidth="1"/>
    <col min="16" max="53" width="9.140625" style="1" hidden="1" customWidth="1"/>
    <col min="54" max="54" width="3.421875" style="1" hidden="1" customWidth="1"/>
    <col min="55" max="56" width="9.140625" style="17" hidden="1" customWidth="1"/>
    <col min="57" max="57" width="24.421875" style="17" hidden="1" customWidth="1"/>
    <col min="58" max="60" width="9.140625" style="17" hidden="1" customWidth="1"/>
    <col min="61" max="61" width="40.8515625" style="17" hidden="1" customWidth="1"/>
    <col min="62" max="64" width="9.140625" style="17" hidden="1" customWidth="1"/>
    <col min="65" max="65" width="25.28125" style="17" hidden="1" customWidth="1"/>
    <col min="66" max="66" width="30.28125" style="17" hidden="1" customWidth="1"/>
    <col min="67" max="68" width="9.140625" style="17" hidden="1" customWidth="1"/>
    <col min="69" max="69" width="20.57421875" style="17" hidden="1" customWidth="1"/>
    <col min="70" max="71" width="9.140625" style="17" hidden="1" customWidth="1"/>
    <col min="72" max="72" width="9.140625" style="1" hidden="1" customWidth="1"/>
    <col min="73" max="73" width="142.8515625" style="1" hidden="1" customWidth="1"/>
    <col min="74" max="74" width="9.140625" style="1" hidden="1" customWidth="1"/>
    <col min="75" max="76" width="14.140625" style="1" hidden="1" customWidth="1"/>
    <col min="77" max="98" width="9.140625" style="1" hidden="1" customWidth="1"/>
    <col min="99" max="16384" width="9.140625" style="1" customWidth="1"/>
  </cols>
  <sheetData>
    <row r="1" spans="1:71" s="10" customFormat="1" ht="32.25" customHeight="1">
      <c r="A1" s="30" t="s">
        <v>50</v>
      </c>
      <c r="B1" s="30"/>
      <c r="C1" s="30"/>
      <c r="D1" s="30"/>
      <c r="E1" s="9"/>
      <c r="F1" s="9"/>
      <c r="G1" s="9"/>
      <c r="H1" s="9"/>
      <c r="I1" s="9"/>
      <c r="J1" s="9"/>
      <c r="K1" s="9"/>
      <c r="L1" s="9"/>
      <c r="M1" s="9"/>
      <c r="N1" s="9"/>
      <c r="O1" s="9"/>
      <c r="P1" s="9"/>
      <c r="Q1" s="9"/>
      <c r="R1" s="9"/>
      <c r="S1" s="9"/>
      <c r="T1" s="9"/>
      <c r="U1" s="9"/>
      <c r="V1" s="9"/>
      <c r="W1" s="9"/>
      <c r="X1" s="9"/>
      <c r="Y1" s="9"/>
      <c r="Z1" s="9"/>
      <c r="BC1" s="11"/>
      <c r="BD1" s="11"/>
      <c r="BE1" s="11"/>
      <c r="BF1" s="11"/>
      <c r="BG1" s="11"/>
      <c r="BH1" s="11"/>
      <c r="BI1" s="11"/>
      <c r="BJ1" s="11"/>
      <c r="BK1" s="11"/>
      <c r="BL1" s="11"/>
      <c r="BM1" s="11"/>
      <c r="BN1" s="11"/>
      <c r="BO1" s="11"/>
      <c r="BP1" s="11"/>
      <c r="BQ1" s="11"/>
      <c r="BR1" s="11"/>
      <c r="BS1" s="11"/>
    </row>
    <row r="2" spans="1:71" s="3" customFormat="1" ht="30">
      <c r="A2" s="2" t="s">
        <v>0</v>
      </c>
      <c r="B2" s="2" t="s">
        <v>4</v>
      </c>
      <c r="C2" s="2" t="s">
        <v>1</v>
      </c>
      <c r="D2" s="2" t="s">
        <v>14</v>
      </c>
      <c r="AZ2" s="4" t="s">
        <v>2</v>
      </c>
      <c r="BC2" s="4">
        <v>1</v>
      </c>
      <c r="BD2" s="4">
        <v>2</v>
      </c>
      <c r="BE2" s="4">
        <v>3</v>
      </c>
      <c r="BF2" s="4">
        <v>4</v>
      </c>
      <c r="BG2" s="4">
        <v>5</v>
      </c>
      <c r="BH2" s="4">
        <v>6</v>
      </c>
      <c r="BI2" s="4">
        <v>7</v>
      </c>
      <c r="BJ2" s="4">
        <v>8</v>
      </c>
      <c r="BK2" s="4">
        <v>9</v>
      </c>
      <c r="BL2" s="4">
        <v>10</v>
      </c>
      <c r="BM2" s="4">
        <v>11</v>
      </c>
      <c r="BN2" s="4">
        <v>12</v>
      </c>
      <c r="BO2" s="4">
        <v>13</v>
      </c>
      <c r="BP2" s="4">
        <v>14</v>
      </c>
      <c r="BQ2" s="4">
        <v>15</v>
      </c>
      <c r="BR2" s="4">
        <v>16</v>
      </c>
      <c r="BS2" s="4">
        <v>17</v>
      </c>
    </row>
    <row r="3" spans="1:94" ht="60.75" thickBot="1">
      <c r="A3" s="5">
        <v>1</v>
      </c>
      <c r="B3" s="18" t="s">
        <v>29</v>
      </c>
      <c r="C3" s="12"/>
      <c r="D3" s="14" t="str">
        <f>IF(C3=AZ4,AZ4,IF(OR(C3=BC4,C3=BC3),"ДА","НЕ"))</f>
        <v>НЕ</v>
      </c>
      <c r="P3" s="16">
        <f>IF(D3="НЕ",100,0)</f>
        <v>100</v>
      </c>
      <c r="AZ3" s="4" t="s">
        <v>3</v>
      </c>
      <c r="BC3" s="4" t="s">
        <v>26</v>
      </c>
      <c r="BD3" s="4" t="s">
        <v>2</v>
      </c>
      <c r="BE3" s="4" t="s">
        <v>8</v>
      </c>
      <c r="BF3" s="4" t="s">
        <v>2</v>
      </c>
      <c r="BG3" s="4" t="s">
        <v>2</v>
      </c>
      <c r="BH3" s="4" t="s">
        <v>2</v>
      </c>
      <c r="BI3" s="4" t="s">
        <v>15</v>
      </c>
      <c r="BJ3" s="4" t="s">
        <v>2</v>
      </c>
      <c r="BK3" s="4" t="s">
        <v>2</v>
      </c>
      <c r="BL3" s="4" t="s">
        <v>2</v>
      </c>
      <c r="BM3" s="4" t="s">
        <v>21</v>
      </c>
      <c r="BN3" s="4" t="s">
        <v>6</v>
      </c>
      <c r="BO3" s="4" t="s">
        <v>2</v>
      </c>
      <c r="BP3" s="4" t="s">
        <v>2</v>
      </c>
      <c r="BQ3" s="4" t="s">
        <v>22</v>
      </c>
      <c r="BR3" s="4" t="s">
        <v>2</v>
      </c>
      <c r="BS3" s="4"/>
      <c r="BU3" s="17" t="s">
        <v>62</v>
      </c>
      <c r="BW3" s="3"/>
      <c r="BX3" s="3"/>
      <c r="BY3" s="3"/>
      <c r="BZ3" s="3"/>
      <c r="CA3" s="4" t="s">
        <v>68</v>
      </c>
      <c r="CB3" s="4" t="s">
        <v>2</v>
      </c>
      <c r="CD3" s="4" t="s">
        <v>74</v>
      </c>
      <c r="CE3" s="4" t="s">
        <v>2</v>
      </c>
      <c r="CF3" s="4" t="s">
        <v>75</v>
      </c>
      <c r="CG3" s="4" t="s">
        <v>2</v>
      </c>
      <c r="CH3" s="4" t="s">
        <v>71</v>
      </c>
      <c r="CI3" s="4" t="s">
        <v>2</v>
      </c>
      <c r="CK3" s="4" t="s">
        <v>76</v>
      </c>
      <c r="CL3" s="4" t="s">
        <v>2</v>
      </c>
      <c r="CM3" s="4" t="s">
        <v>67</v>
      </c>
      <c r="CN3" s="4" t="s">
        <v>2</v>
      </c>
      <c r="CO3" s="4" t="s">
        <v>70</v>
      </c>
      <c r="CP3" s="4" t="s">
        <v>2</v>
      </c>
    </row>
    <row r="4" spans="1:94" ht="45" customHeight="1" thickTop="1">
      <c r="A4" s="5">
        <v>2</v>
      </c>
      <c r="B4" s="18" t="s">
        <v>82</v>
      </c>
      <c r="C4" s="12"/>
      <c r="D4" s="14" t="str">
        <f>IF(C4="НЕ","НЕ",IF(C4="Н/П","Н/П","ДА"))</f>
        <v>ДА</v>
      </c>
      <c r="F4" s="31" t="e">
        <f>IF(P28=0,BU3,BU4)</f>
        <v>#N/A</v>
      </c>
      <c r="G4" s="32"/>
      <c r="H4" s="32"/>
      <c r="I4" s="32"/>
      <c r="J4" s="32"/>
      <c r="K4" s="32"/>
      <c r="L4" s="32"/>
      <c r="M4" s="33"/>
      <c r="P4" s="16">
        <f aca="true" t="shared" si="0" ref="P4:P27">IF(D4="НЕ",100,0)</f>
        <v>0</v>
      </c>
      <c r="AZ4" s="4" t="s">
        <v>10</v>
      </c>
      <c r="BC4" s="4" t="s">
        <v>64</v>
      </c>
      <c r="BD4" s="4" t="s">
        <v>2</v>
      </c>
      <c r="BE4" s="4" t="s">
        <v>9</v>
      </c>
      <c r="BF4" s="4" t="s">
        <v>3</v>
      </c>
      <c r="BG4" s="4" t="s">
        <v>3</v>
      </c>
      <c r="BH4" s="4" t="s">
        <v>3</v>
      </c>
      <c r="BI4" s="4" t="s">
        <v>16</v>
      </c>
      <c r="BJ4" s="4" t="s">
        <v>3</v>
      </c>
      <c r="BK4" s="4" t="s">
        <v>3</v>
      </c>
      <c r="BL4" s="4" t="s">
        <v>3</v>
      </c>
      <c r="BM4" s="4" t="s">
        <v>19</v>
      </c>
      <c r="BN4" s="4" t="s">
        <v>20</v>
      </c>
      <c r="BO4" s="4" t="s">
        <v>3</v>
      </c>
      <c r="BP4" s="4" t="s">
        <v>3</v>
      </c>
      <c r="BQ4" s="4" t="s">
        <v>23</v>
      </c>
      <c r="BR4" s="4" t="s">
        <v>3</v>
      </c>
      <c r="BS4" s="4"/>
      <c r="BU4" s="17" t="s">
        <v>63</v>
      </c>
      <c r="BW4" s="3"/>
      <c r="BX4" s="3"/>
      <c r="BY4" s="3"/>
      <c r="BZ4" s="3"/>
      <c r="CA4" s="4" t="s">
        <v>53</v>
      </c>
      <c r="CB4" s="4" t="s">
        <v>3</v>
      </c>
      <c r="CD4" s="4" t="s">
        <v>59</v>
      </c>
      <c r="CE4" s="4" t="s">
        <v>3</v>
      </c>
      <c r="CF4" s="4" t="s">
        <v>60</v>
      </c>
      <c r="CG4" s="4" t="s">
        <v>3</v>
      </c>
      <c r="CH4" s="4" t="s">
        <v>57</v>
      </c>
      <c r="CI4" s="4" t="s">
        <v>3</v>
      </c>
      <c r="CK4" s="4" t="s">
        <v>61</v>
      </c>
      <c r="CL4" s="4" t="s">
        <v>3</v>
      </c>
      <c r="CM4" s="4" t="s">
        <v>54</v>
      </c>
      <c r="CN4" s="4" t="s">
        <v>3</v>
      </c>
      <c r="CO4" s="4" t="s">
        <v>56</v>
      </c>
      <c r="CP4" s="4" t="s">
        <v>3</v>
      </c>
    </row>
    <row r="5" spans="1:94" ht="45" customHeight="1">
      <c r="A5" s="5">
        <v>3</v>
      </c>
      <c r="B5" s="18" t="s">
        <v>27</v>
      </c>
      <c r="C5" s="12"/>
      <c r="D5" s="14" t="str">
        <f>IF(C5="НЕ","НЕ",IF(C5="Н/П","Н/П","ДА"))</f>
        <v>ДА</v>
      </c>
      <c r="F5" s="34"/>
      <c r="G5" s="35"/>
      <c r="H5" s="35"/>
      <c r="I5" s="35"/>
      <c r="J5" s="35"/>
      <c r="K5" s="35"/>
      <c r="L5" s="35"/>
      <c r="M5" s="36"/>
      <c r="P5" s="16">
        <f t="shared" si="0"/>
        <v>0</v>
      </c>
      <c r="BC5" s="4" t="s">
        <v>65</v>
      </c>
      <c r="BD5" s="4" t="s">
        <v>3</v>
      </c>
      <c r="BE5" s="4" t="s">
        <v>10</v>
      </c>
      <c r="BF5" s="4"/>
      <c r="BG5" s="4"/>
      <c r="BH5" s="4"/>
      <c r="BI5" s="4" t="s">
        <v>18</v>
      </c>
      <c r="BJ5" s="4"/>
      <c r="BK5" s="4"/>
      <c r="BL5" s="4"/>
      <c r="BM5" s="4"/>
      <c r="BN5" s="4"/>
      <c r="BO5" s="4"/>
      <c r="BP5" s="4"/>
      <c r="BQ5" s="4"/>
      <c r="BR5" s="4"/>
      <c r="BS5" s="4"/>
      <c r="BU5" s="17"/>
      <c r="BW5" s="3"/>
      <c r="BX5" s="3"/>
      <c r="BY5" s="3"/>
      <c r="BZ5" s="3"/>
      <c r="CA5" s="4" t="s">
        <v>10</v>
      </c>
      <c r="CB5" s="4" t="s">
        <v>10</v>
      </c>
      <c r="CD5" s="4" t="s">
        <v>10</v>
      </c>
      <c r="CE5" s="4" t="s">
        <v>10</v>
      </c>
      <c r="CF5" s="4" t="s">
        <v>10</v>
      </c>
      <c r="CG5" s="4" t="s">
        <v>10</v>
      </c>
      <c r="CH5" s="4" t="s">
        <v>10</v>
      </c>
      <c r="CI5" s="4" t="s">
        <v>10</v>
      </c>
      <c r="CK5" s="4" t="s">
        <v>10</v>
      </c>
      <c r="CL5" s="4" t="s">
        <v>10</v>
      </c>
      <c r="CM5" s="4" t="s">
        <v>10</v>
      </c>
      <c r="CN5" s="4" t="s">
        <v>10</v>
      </c>
      <c r="CO5" s="4" t="s">
        <v>10</v>
      </c>
      <c r="CP5" s="4" t="s">
        <v>10</v>
      </c>
    </row>
    <row r="6" spans="1:76" ht="45">
      <c r="A6" s="5">
        <v>4</v>
      </c>
      <c r="B6" s="18" t="s">
        <v>47</v>
      </c>
      <c r="C6" s="12"/>
      <c r="D6" s="14" t="str">
        <f>IF(C6=$BE$3,$BF$3,IF(C6=$BE$4,$BF$4,"Н/П"))</f>
        <v>Н/П</v>
      </c>
      <c r="F6" s="34"/>
      <c r="G6" s="35"/>
      <c r="H6" s="35"/>
      <c r="I6" s="35"/>
      <c r="J6" s="35"/>
      <c r="K6" s="35"/>
      <c r="L6" s="35"/>
      <c r="M6" s="36"/>
      <c r="P6" s="16">
        <f t="shared" si="0"/>
        <v>0</v>
      </c>
      <c r="BC6" s="4" t="s">
        <v>10</v>
      </c>
      <c r="BD6" s="4" t="s">
        <v>10</v>
      </c>
      <c r="BE6" s="4"/>
      <c r="BF6" s="4"/>
      <c r="BG6" s="4"/>
      <c r="BH6" s="4"/>
      <c r="BI6" s="4" t="s">
        <v>17</v>
      </c>
      <c r="BJ6" s="4"/>
      <c r="BK6" s="4"/>
      <c r="BL6" s="4"/>
      <c r="BM6" s="4"/>
      <c r="BN6" s="4"/>
      <c r="BO6" s="4"/>
      <c r="BP6" s="4"/>
      <c r="BQ6" s="4"/>
      <c r="BR6" s="4"/>
      <c r="BS6" s="4"/>
      <c r="BU6" s="29" t="str">
        <f>IF(COUNTIF(ПРАШАЛНИК_30241!$D$3:$D$27,"НЕ")&gt;0,$BU$4,$BU$3)</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BV6" s="29"/>
      <c r="BW6" s="29"/>
      <c r="BX6" s="17"/>
    </row>
    <row r="7" spans="1:16" ht="15">
      <c r="A7" s="5">
        <v>5</v>
      </c>
      <c r="B7" s="18" t="s">
        <v>24</v>
      </c>
      <c r="C7" s="12"/>
      <c r="D7" s="14" t="str">
        <f>IF(OR(C7=$BI$3,C7=$BI$4,C7=$BI$5),"ДА","НЕ")</f>
        <v>НЕ</v>
      </c>
      <c r="F7" s="34"/>
      <c r="G7" s="35"/>
      <c r="H7" s="35"/>
      <c r="I7" s="35"/>
      <c r="J7" s="35"/>
      <c r="K7" s="35"/>
      <c r="L7" s="35"/>
      <c r="M7" s="36"/>
      <c r="P7" s="16">
        <f t="shared" si="0"/>
        <v>100</v>
      </c>
    </row>
    <row r="8" spans="1:16" ht="45.75" thickBot="1">
      <c r="A8" s="5">
        <v>6</v>
      </c>
      <c r="B8" s="18" t="s">
        <v>36</v>
      </c>
      <c r="C8" s="12"/>
      <c r="D8" s="14" t="str">
        <f>IF(C8="ДА","НЕ",IF(C8="Н/П","Н/П","ДА"))</f>
        <v>ДА</v>
      </c>
      <c r="F8" s="37"/>
      <c r="G8" s="38"/>
      <c r="H8" s="38"/>
      <c r="I8" s="38"/>
      <c r="J8" s="38"/>
      <c r="K8" s="38"/>
      <c r="L8" s="38"/>
      <c r="M8" s="39"/>
      <c r="P8" s="16">
        <f t="shared" si="0"/>
        <v>0</v>
      </c>
    </row>
    <row r="9" spans="1:16" ht="75.75" thickTop="1">
      <c r="A9" s="5">
        <v>7</v>
      </c>
      <c r="B9" s="18" t="s">
        <v>11</v>
      </c>
      <c r="C9" s="12"/>
      <c r="D9" s="14" t="str">
        <f>IF(C9="НЕ","НЕ",IF(C9="Н/П","Н/П","ДА"))</f>
        <v>ДА</v>
      </c>
      <c r="P9" s="16">
        <f t="shared" si="0"/>
        <v>0</v>
      </c>
    </row>
    <row r="10" spans="1:16" ht="15">
      <c r="A10" s="19"/>
      <c r="B10" s="2" t="s">
        <v>5</v>
      </c>
      <c r="C10" s="2"/>
      <c r="D10" s="8"/>
      <c r="P10" s="16">
        <f t="shared" si="0"/>
        <v>0</v>
      </c>
    </row>
    <row r="11" spans="1:16" ht="30">
      <c r="A11" s="5">
        <v>8</v>
      </c>
      <c r="B11" s="18" t="s">
        <v>13</v>
      </c>
      <c r="C11" s="12"/>
      <c r="D11" s="14" t="str">
        <f>IF(C11="НЕ","НЕ",IF(C11="Н/П","Н/П","ДА"))</f>
        <v>ДА</v>
      </c>
      <c r="P11" s="16">
        <f t="shared" si="0"/>
        <v>0</v>
      </c>
    </row>
    <row r="12" spans="1:16" ht="75">
      <c r="A12" s="5">
        <v>11</v>
      </c>
      <c r="B12" s="18" t="s">
        <v>28</v>
      </c>
      <c r="C12" s="12"/>
      <c r="D12" s="14" t="str">
        <f>IF(C12="НЕ","НЕ",IF(C12="Н/П","Н/П","ДА"))</f>
        <v>ДА</v>
      </c>
      <c r="P12" s="16">
        <f t="shared" si="0"/>
        <v>0</v>
      </c>
    </row>
    <row r="13" spans="1:16" ht="150">
      <c r="A13" s="5">
        <v>18</v>
      </c>
      <c r="B13" s="18" t="s">
        <v>86</v>
      </c>
      <c r="C13" s="12"/>
      <c r="D13" s="14" t="e">
        <f>VLOOKUP(C13,CK:CL,2,FALSE)</f>
        <v>#N/A</v>
      </c>
      <c r="P13" s="16" t="e">
        <f t="shared" si="0"/>
        <v>#N/A</v>
      </c>
    </row>
    <row r="14" spans="1:16" ht="150">
      <c r="A14" s="5">
        <v>19</v>
      </c>
      <c r="B14" s="18" t="s">
        <v>87</v>
      </c>
      <c r="C14" s="12"/>
      <c r="D14" s="14" t="e">
        <f>VLOOKUP(C14,CM3:CN5,2,FALSE)</f>
        <v>#N/A</v>
      </c>
      <c r="P14" s="16" t="e">
        <f t="shared" si="0"/>
        <v>#N/A</v>
      </c>
    </row>
    <row r="15" spans="1:16" ht="165">
      <c r="A15" s="5">
        <v>20</v>
      </c>
      <c r="B15" s="18" t="s">
        <v>85</v>
      </c>
      <c r="C15" s="12"/>
      <c r="D15" s="14" t="str">
        <f>IF(C15="НЕ","НЕ",IF(C15="Н/П","Н/П","ДА"))</f>
        <v>ДА</v>
      </c>
      <c r="P15" s="16">
        <f t="shared" si="0"/>
        <v>0</v>
      </c>
    </row>
    <row r="16" spans="1:16" ht="90">
      <c r="A16" s="5">
        <v>21</v>
      </c>
      <c r="B16" s="23" t="s">
        <v>73</v>
      </c>
      <c r="C16" s="12"/>
      <c r="D16" s="14" t="str">
        <f>IF(C16="НЕ","НЕ",IF(C16="Н/П","Н/П","ДА"))</f>
        <v>ДА</v>
      </c>
      <c r="P16" s="16">
        <f t="shared" si="0"/>
        <v>0</v>
      </c>
    </row>
    <row r="17" spans="1:16" ht="156.75" customHeight="1">
      <c r="A17" s="5">
        <v>22</v>
      </c>
      <c r="B17" s="18" t="s">
        <v>83</v>
      </c>
      <c r="C17" s="12"/>
      <c r="D17" s="14" t="e">
        <f>VLOOKUP(C17,CD:CE,2,FALSE)</f>
        <v>#N/A</v>
      </c>
      <c r="P17" s="16" t="e">
        <f t="shared" si="0"/>
        <v>#N/A</v>
      </c>
    </row>
    <row r="18" spans="1:16" ht="165">
      <c r="A18" s="5">
        <v>23</v>
      </c>
      <c r="B18" s="18" t="s">
        <v>84</v>
      </c>
      <c r="C18" s="12"/>
      <c r="D18" s="14" t="e">
        <f>VLOOKUP(C18,CF:CG,2,FALSE)</f>
        <v>#N/A</v>
      </c>
      <c r="P18" s="16" t="e">
        <f t="shared" si="0"/>
        <v>#N/A</v>
      </c>
    </row>
    <row r="19" spans="1:16" ht="135">
      <c r="A19" s="5">
        <v>24</v>
      </c>
      <c r="B19" s="18" t="s">
        <v>88</v>
      </c>
      <c r="C19" s="12"/>
      <c r="D19" s="14" t="e">
        <f>VLOOKUP(C19,CH:CI,2,FALSE)</f>
        <v>#N/A</v>
      </c>
      <c r="P19" s="16" t="e">
        <f t="shared" si="0"/>
        <v>#N/A</v>
      </c>
    </row>
    <row r="20" spans="1:16" ht="90">
      <c r="A20" s="5">
        <v>25</v>
      </c>
      <c r="B20" s="23" t="s">
        <v>48</v>
      </c>
      <c r="C20" s="12"/>
      <c r="D20" s="14" t="str">
        <f aca="true" t="shared" si="1" ref="D20:D25">IF(C20="НЕ","НЕ",IF(C20="Н/П","Н/П","ДА"))</f>
        <v>ДА</v>
      </c>
      <c r="P20" s="16">
        <f t="shared" si="0"/>
        <v>0</v>
      </c>
    </row>
    <row r="21" spans="1:16" ht="120">
      <c r="A21" s="5">
        <v>26</v>
      </c>
      <c r="B21" s="18" t="s">
        <v>110</v>
      </c>
      <c r="C21" s="12"/>
      <c r="D21" s="14" t="str">
        <f t="shared" si="1"/>
        <v>ДА</v>
      </c>
      <c r="P21" s="16">
        <f t="shared" si="0"/>
        <v>0</v>
      </c>
    </row>
    <row r="22" spans="1:16" ht="30">
      <c r="A22" s="5">
        <v>27</v>
      </c>
      <c r="B22" s="18" t="s">
        <v>30</v>
      </c>
      <c r="C22" s="12"/>
      <c r="D22" s="14" t="str">
        <f t="shared" si="1"/>
        <v>ДА</v>
      </c>
      <c r="P22" s="16">
        <f t="shared" si="0"/>
        <v>0</v>
      </c>
    </row>
    <row r="23" spans="1:16" ht="15">
      <c r="A23" s="5">
        <v>28</v>
      </c>
      <c r="B23" s="18" t="s">
        <v>6</v>
      </c>
      <c r="C23" s="12"/>
      <c r="D23" s="14" t="str">
        <f t="shared" si="1"/>
        <v>ДА</v>
      </c>
      <c r="P23" s="16">
        <f t="shared" si="0"/>
        <v>0</v>
      </c>
    </row>
    <row r="24" spans="1:16" ht="75">
      <c r="A24" s="5">
        <v>29</v>
      </c>
      <c r="B24" s="18" t="s">
        <v>109</v>
      </c>
      <c r="C24" s="12"/>
      <c r="D24" s="14" t="str">
        <f t="shared" si="1"/>
        <v>ДА</v>
      </c>
      <c r="P24" s="16">
        <f t="shared" si="0"/>
        <v>0</v>
      </c>
    </row>
    <row r="25" spans="1:16" ht="15">
      <c r="A25" s="5">
        <v>30</v>
      </c>
      <c r="B25" s="20" t="s">
        <v>31</v>
      </c>
      <c r="C25" s="12"/>
      <c r="D25" s="14" t="str">
        <f t="shared" si="1"/>
        <v>ДА</v>
      </c>
      <c r="P25" s="16">
        <f t="shared" si="0"/>
        <v>0</v>
      </c>
    </row>
    <row r="26" spans="1:16" ht="30">
      <c r="A26" s="5">
        <v>31</v>
      </c>
      <c r="B26" s="20" t="s">
        <v>33</v>
      </c>
      <c r="C26" s="12"/>
      <c r="D26" s="14" t="str">
        <f>IF(C26="ДА","НЕ",IF(C26="Н/П","Н/П","ДА"))</f>
        <v>ДА</v>
      </c>
      <c r="P26" s="16">
        <f t="shared" si="0"/>
        <v>0</v>
      </c>
    </row>
    <row r="27" spans="1:16" ht="60">
      <c r="A27" s="5">
        <v>32</v>
      </c>
      <c r="B27" s="21" t="s">
        <v>32</v>
      </c>
      <c r="C27" s="12"/>
      <c r="D27" s="14" t="str">
        <f>IF(C27="ДА","НЕ",IF(C27="Н/П","Н/П","ДА"))</f>
        <v>ДА</v>
      </c>
      <c r="P27" s="16">
        <f t="shared" si="0"/>
        <v>0</v>
      </c>
    </row>
    <row r="28" spans="2:16" ht="15">
      <c r="B28" s="22"/>
      <c r="C28" s="1"/>
      <c r="D28" s="1"/>
      <c r="P28" s="1" t="e">
        <f>SUM(P3:P27)</f>
        <v>#N/A</v>
      </c>
    </row>
    <row r="29" spans="2:4" ht="15">
      <c r="B29" s="22"/>
      <c r="C29" s="1"/>
      <c r="D29" s="1"/>
    </row>
    <row r="30" spans="2:4" ht="54" customHeight="1" thickBot="1">
      <c r="B30" s="22"/>
      <c r="C30" s="1"/>
      <c r="D30" s="1"/>
    </row>
    <row r="31" spans="2:4" ht="105" customHeight="1" thickBot="1">
      <c r="B31" s="26" t="s">
        <v>7</v>
      </c>
      <c r="C31" s="27"/>
      <c r="D31" s="28"/>
    </row>
  </sheetData>
  <sheetProtection password="DBD2" sheet="1"/>
  <mergeCells count="4">
    <mergeCell ref="A1:D1"/>
    <mergeCell ref="BU6:BW6"/>
    <mergeCell ref="B31:D31"/>
    <mergeCell ref="F4:M8"/>
  </mergeCells>
  <conditionalFormatting sqref="F4:F6">
    <cfRule type="containsText" priority="20" dxfId="201" operator="containsText" text="НЕ">
      <formula>NOT(ISERROR(SEARCH("НЕ",F4)))</formula>
    </cfRule>
  </conditionalFormatting>
  <conditionalFormatting sqref="F4:F6">
    <cfRule type="containsText" priority="19" dxfId="200" operator="containsText" text="НЕ">
      <formula>NOT(ISERROR(SEARCH("НЕ",F4)))</formula>
    </cfRule>
  </conditionalFormatting>
  <conditionalFormatting sqref="F4:F6">
    <cfRule type="containsText" priority="18" dxfId="200" operator="containsText" text="НЕ">
      <formula>NOT(ISERROR(SEARCH("НЕ",F4)))</formula>
    </cfRule>
  </conditionalFormatting>
  <conditionalFormatting sqref="F4:F6">
    <cfRule type="containsText" priority="17" dxfId="200" operator="containsText" text="НЕ">
      <formula>NOT(ISERROR(SEARCH("НЕ",F4)))</formula>
    </cfRule>
  </conditionalFormatting>
  <conditionalFormatting sqref="F4:F6">
    <cfRule type="containsText" priority="16" dxfId="200" operator="containsText" text="НЕ">
      <formula>NOT(ISERROR(SEARCH("НЕ",F4)))</formula>
    </cfRule>
  </conditionalFormatting>
  <conditionalFormatting sqref="F4:F6">
    <cfRule type="containsText" priority="15" dxfId="200" operator="containsText" text="НЕ">
      <formula>NOT(ISERROR(SEARCH("НЕ",F4)))</formula>
    </cfRule>
  </conditionalFormatting>
  <conditionalFormatting sqref="F4:F6">
    <cfRule type="containsText" priority="14" dxfId="200" operator="containsText" text="НЕ">
      <formula>NOT(ISERROR(SEARCH("НЕ",F4)))</formula>
    </cfRule>
  </conditionalFormatting>
  <conditionalFormatting sqref="F4:F6">
    <cfRule type="containsText" priority="13" dxfId="200" operator="containsText" text="НЕ">
      <formula>NOT(ISERROR(SEARCH("НЕ",F4)))</formula>
    </cfRule>
  </conditionalFormatting>
  <conditionalFormatting sqref="F4:F6">
    <cfRule type="containsText" priority="12" dxfId="200" operator="containsText" text="НЕ">
      <formula>NOT(ISERROR(SEARCH("НЕ",F4)))</formula>
    </cfRule>
  </conditionalFormatting>
  <conditionalFormatting sqref="F4:F6">
    <cfRule type="containsText" priority="11" dxfId="200" operator="containsText" text="НЕ">
      <formula>NOT(ISERROR(SEARCH("НЕ",F4)))</formula>
    </cfRule>
  </conditionalFormatting>
  <conditionalFormatting sqref="F4:F6">
    <cfRule type="containsText" priority="10" dxfId="200" operator="containsText" text="НЕ">
      <formula>NOT(ISERROR(SEARCH("НЕ",F4)))</formula>
    </cfRule>
  </conditionalFormatting>
  <conditionalFormatting sqref="F4:F6">
    <cfRule type="containsText" priority="9" dxfId="200" operator="containsText" text="НЕ">
      <formula>NOT(ISERROR(SEARCH("НЕ",F4)))</formula>
    </cfRule>
  </conditionalFormatting>
  <conditionalFormatting sqref="F4:F6">
    <cfRule type="containsText" priority="8" dxfId="200" operator="containsText" text="НЕ">
      <formula>NOT(ISERROR(SEARCH("НЕ",F4)))</formula>
    </cfRule>
  </conditionalFormatting>
  <conditionalFormatting sqref="F4:F6">
    <cfRule type="containsText" priority="7" dxfId="200" operator="containsText" text="НЕ">
      <formula>NOT(ISERROR(SEARCH("НЕ",F4)))</formula>
    </cfRule>
  </conditionalFormatting>
  <conditionalFormatting sqref="F4:F6">
    <cfRule type="containsText" priority="6" dxfId="200" operator="containsText" text="НЕ">
      <formula>NOT(ISERROR(SEARCH("НЕ",F4)))</formula>
    </cfRule>
  </conditionalFormatting>
  <conditionalFormatting sqref="F4:F6">
    <cfRule type="containsText" priority="5" dxfId="200" operator="containsText" text="НЕ">
      <formula>NOT(ISERROR(SEARCH("НЕ",F4)))</formula>
    </cfRule>
  </conditionalFormatting>
  <conditionalFormatting sqref="F4:F6">
    <cfRule type="containsText" priority="4" dxfId="200" operator="containsText" text="НЕ">
      <formula>NOT(ISERROR(SEARCH("НЕ",F4)))</formula>
    </cfRule>
  </conditionalFormatting>
  <conditionalFormatting sqref="F4:F6">
    <cfRule type="containsText" priority="3" dxfId="200" operator="containsText" text="НЕ">
      <formula>NOT(ISERROR(SEARCH("НЕ",F4)))</formula>
    </cfRule>
  </conditionalFormatting>
  <conditionalFormatting sqref="F4:F6">
    <cfRule type="containsText" priority="2" dxfId="200" operator="containsText" text="НЕ">
      <formula>NOT(ISERROR(SEARCH("НЕ",F4)))</formula>
    </cfRule>
  </conditionalFormatting>
  <conditionalFormatting sqref="F4:F6">
    <cfRule type="containsText" priority="1" dxfId="200" operator="containsText" text="НЕ">
      <formula>NOT(ISERROR(SEARCH("НЕ",F4)))</formula>
    </cfRule>
  </conditionalFormatting>
  <dataValidations count="10">
    <dataValidation type="list" allowBlank="1" showInputMessage="1" showErrorMessage="1" sqref="C6">
      <formula1>$BE$3:$BE$5</formula1>
    </dataValidation>
    <dataValidation type="list" allowBlank="1" showInputMessage="1" showErrorMessage="1" sqref="C7">
      <formula1>$BI$3:$BI$6</formula1>
    </dataValidation>
    <dataValidation type="list" allowBlank="1" showInputMessage="1" showErrorMessage="1" sqref="C4:C5 C8:C9 C15:C16 C26:C27">
      <formula1>$AZ$2:$AZ$4</formula1>
    </dataValidation>
    <dataValidation type="list" allowBlank="1" showInputMessage="1" showErrorMessage="1" sqref="C3">
      <formula1>$BC$3:$BC$6</formula1>
    </dataValidation>
    <dataValidation type="list" allowBlank="1" showInputMessage="1" showErrorMessage="1" sqref="C19">
      <formula1>$CH$3:$CH$5</formula1>
    </dataValidation>
    <dataValidation type="list" allowBlank="1" showInputMessage="1" showErrorMessage="1" sqref="C18">
      <formula1>$CF$3:$CF$5</formula1>
    </dataValidation>
    <dataValidation type="list" allowBlank="1" showInputMessage="1" showErrorMessage="1" sqref="C17">
      <formula1>$CD$3:$CD$5</formula1>
    </dataValidation>
    <dataValidation type="list" allowBlank="1" showInputMessage="1" showErrorMessage="1" sqref="C14">
      <formula1>$CM$3:$CM$5</formula1>
    </dataValidation>
    <dataValidation type="list" allowBlank="1" showInputMessage="1" showErrorMessage="1" sqref="C13">
      <formula1>$CK$3:$CK$5</formula1>
    </dataValidation>
    <dataValidation type="list" allowBlank="1" showInputMessage="1" showErrorMessage="1" sqref="C11 C12 C20 C21 C22 C23 C24 C25">
      <formula1>$AZ$2:$AZ$3</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sheetPr codeName="Sheet2"/>
  <dimension ref="A1:BW23"/>
  <sheetViews>
    <sheetView showGridLines="0" zoomScalePageLayoutView="0" workbookViewId="0" topLeftCell="B7">
      <selection activeCell="B15" sqref="B15"/>
    </sheetView>
  </sheetViews>
  <sheetFormatPr defaultColWidth="9.140625" defaultRowHeight="15"/>
  <cols>
    <col min="1" max="1" width="13.8515625" style="5" customWidth="1"/>
    <col min="2" max="2" width="100.421875" style="17" customWidth="1"/>
    <col min="3" max="3" width="46.7109375" style="6" customWidth="1"/>
    <col min="4" max="4" width="19.140625" style="7" customWidth="1"/>
    <col min="5" max="15" width="9.140625" style="1" customWidth="1"/>
    <col min="16" max="53" width="9.140625" style="1" hidden="1" customWidth="1"/>
    <col min="54" max="54" width="3.421875" style="1" hidden="1" customWidth="1"/>
    <col min="55" max="56" width="9.140625" style="17" hidden="1" customWidth="1"/>
    <col min="57" max="57" width="24.421875" style="17" hidden="1" customWidth="1"/>
    <col min="58" max="60" width="9.140625" style="17" hidden="1" customWidth="1"/>
    <col min="61" max="61" width="40.8515625" style="17" hidden="1" customWidth="1"/>
    <col min="62" max="64" width="9.140625" style="17" hidden="1" customWidth="1"/>
    <col min="65" max="65" width="25.28125" style="17" hidden="1" customWidth="1"/>
    <col min="66" max="66" width="30.28125" style="17" hidden="1" customWidth="1"/>
    <col min="67" max="68" width="9.140625" style="17" hidden="1" customWidth="1"/>
    <col min="69" max="69" width="20.57421875" style="17" hidden="1" customWidth="1"/>
    <col min="70" max="71" width="9.140625" style="17" hidden="1" customWidth="1"/>
    <col min="72" max="72" width="9.140625" style="1" hidden="1" customWidth="1"/>
    <col min="73" max="73" width="142.8515625" style="1" hidden="1" customWidth="1"/>
    <col min="74" max="75" width="9.140625" style="1" hidden="1" customWidth="1"/>
    <col min="76" max="16384" width="9.140625" style="1" customWidth="1"/>
  </cols>
  <sheetData>
    <row r="1" spans="1:71" s="10" customFormat="1" ht="32.25" customHeight="1">
      <c r="A1" s="30" t="s">
        <v>34</v>
      </c>
      <c r="B1" s="30"/>
      <c r="C1" s="30"/>
      <c r="D1" s="30"/>
      <c r="E1" s="9"/>
      <c r="F1" s="9"/>
      <c r="G1" s="9"/>
      <c r="H1" s="9"/>
      <c r="I1" s="9"/>
      <c r="J1" s="9"/>
      <c r="K1" s="9"/>
      <c r="L1" s="9"/>
      <c r="M1" s="9"/>
      <c r="N1" s="9"/>
      <c r="O1" s="9"/>
      <c r="P1" s="9"/>
      <c r="Q1" s="9"/>
      <c r="R1" s="9"/>
      <c r="S1" s="9"/>
      <c r="T1" s="9"/>
      <c r="U1" s="9"/>
      <c r="V1" s="9"/>
      <c r="W1" s="9"/>
      <c r="X1" s="9"/>
      <c r="Y1" s="9"/>
      <c r="Z1" s="9"/>
      <c r="BC1" s="11"/>
      <c r="BD1" s="11"/>
      <c r="BE1" s="11"/>
      <c r="BF1" s="11"/>
      <c r="BG1" s="11"/>
      <c r="BH1" s="11"/>
      <c r="BI1" s="11"/>
      <c r="BJ1" s="11"/>
      <c r="BK1" s="11"/>
      <c r="BL1" s="11"/>
      <c r="BM1" s="11"/>
      <c r="BN1" s="11"/>
      <c r="BO1" s="11"/>
      <c r="BP1" s="11"/>
      <c r="BQ1" s="11"/>
      <c r="BR1" s="11"/>
      <c r="BS1" s="11"/>
    </row>
    <row r="2" spans="1:71" s="3" customFormat="1" ht="30">
      <c r="A2" s="2" t="s">
        <v>0</v>
      </c>
      <c r="B2" s="2" t="s">
        <v>4</v>
      </c>
      <c r="C2" s="2" t="s">
        <v>1</v>
      </c>
      <c r="D2" s="2" t="s">
        <v>14</v>
      </c>
      <c r="AZ2" s="4" t="s">
        <v>2</v>
      </c>
      <c r="BC2" s="4">
        <v>1</v>
      </c>
      <c r="BD2" s="4">
        <v>2</v>
      </c>
      <c r="BE2" s="4">
        <v>3</v>
      </c>
      <c r="BF2" s="4">
        <v>4</v>
      </c>
      <c r="BG2" s="4">
        <v>5</v>
      </c>
      <c r="BH2" s="4">
        <v>6</v>
      </c>
      <c r="BI2" s="4">
        <v>7</v>
      </c>
      <c r="BJ2" s="4">
        <v>8</v>
      </c>
      <c r="BK2" s="4">
        <v>9</v>
      </c>
      <c r="BL2" s="4">
        <v>10</v>
      </c>
      <c r="BM2" s="4">
        <v>11</v>
      </c>
      <c r="BN2" s="4">
        <v>12</v>
      </c>
      <c r="BO2" s="4">
        <v>13</v>
      </c>
      <c r="BP2" s="4">
        <v>14</v>
      </c>
      <c r="BQ2" s="4">
        <v>15</v>
      </c>
      <c r="BR2" s="4">
        <v>16</v>
      </c>
      <c r="BS2" s="4">
        <v>17</v>
      </c>
    </row>
    <row r="3" spans="1:73" ht="60.75" thickBot="1">
      <c r="A3" s="5">
        <v>1</v>
      </c>
      <c r="B3" s="18" t="s">
        <v>79</v>
      </c>
      <c r="C3" s="12"/>
      <c r="D3" s="14" t="str">
        <f>IF(C3=AZ4,AZ4,IF(OR(C3=BC4,C3=BC3),"ДА","НЕ"))</f>
        <v>НЕ</v>
      </c>
      <c r="P3" s="16">
        <f>IF(ПРАШАЛНИК_30211!$D3="НЕ",100,0)</f>
        <v>100</v>
      </c>
      <c r="AZ3" s="4" t="s">
        <v>3</v>
      </c>
      <c r="BC3" s="4" t="s">
        <v>26</v>
      </c>
      <c r="BD3" s="4" t="s">
        <v>2</v>
      </c>
      <c r="BE3" s="4" t="s">
        <v>8</v>
      </c>
      <c r="BF3" s="4" t="s">
        <v>2</v>
      </c>
      <c r="BG3" s="4" t="s">
        <v>2</v>
      </c>
      <c r="BH3" s="4" t="s">
        <v>2</v>
      </c>
      <c r="BI3" s="4" t="s">
        <v>15</v>
      </c>
      <c r="BJ3" s="4" t="s">
        <v>2</v>
      </c>
      <c r="BK3" s="4" t="s">
        <v>2</v>
      </c>
      <c r="BL3" s="4" t="s">
        <v>2</v>
      </c>
      <c r="BM3" s="4" t="s">
        <v>21</v>
      </c>
      <c r="BN3" s="4" t="s">
        <v>6</v>
      </c>
      <c r="BO3" s="4" t="s">
        <v>2</v>
      </c>
      <c r="BP3" s="4" t="s">
        <v>2</v>
      </c>
      <c r="BQ3" s="4" t="s">
        <v>22</v>
      </c>
      <c r="BR3" s="4" t="s">
        <v>2</v>
      </c>
      <c r="BS3" s="4"/>
      <c r="BU3" s="17" t="s">
        <v>62</v>
      </c>
    </row>
    <row r="4" spans="1:73" ht="45" customHeight="1" thickTop="1">
      <c r="A4" s="5">
        <v>2</v>
      </c>
      <c r="B4" s="18" t="s">
        <v>80</v>
      </c>
      <c r="C4" s="12"/>
      <c r="D4" s="14" t="str">
        <f>IF(C4="НЕ","НЕ",IF(C4="Н/П","Н/П","ДА"))</f>
        <v>ДА</v>
      </c>
      <c r="F4" s="31" t="str">
        <f>IF(P22=0,BU3,BU4)</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G4" s="32"/>
      <c r="H4" s="32"/>
      <c r="I4" s="32"/>
      <c r="J4" s="32"/>
      <c r="K4" s="32"/>
      <c r="L4" s="32"/>
      <c r="M4" s="33"/>
      <c r="P4" s="16">
        <f>IF(ПРАШАЛНИК_30211!$D4="НЕ",100,0)</f>
        <v>0</v>
      </c>
      <c r="AZ4" s="4" t="s">
        <v>10</v>
      </c>
      <c r="BC4" s="4" t="s">
        <v>64</v>
      </c>
      <c r="BD4" s="4" t="s">
        <v>2</v>
      </c>
      <c r="BE4" s="4" t="s">
        <v>9</v>
      </c>
      <c r="BF4" s="4" t="s">
        <v>3</v>
      </c>
      <c r="BG4" s="4" t="s">
        <v>3</v>
      </c>
      <c r="BH4" s="4" t="s">
        <v>3</v>
      </c>
      <c r="BI4" s="4" t="s">
        <v>16</v>
      </c>
      <c r="BJ4" s="4" t="s">
        <v>3</v>
      </c>
      <c r="BK4" s="4" t="s">
        <v>3</v>
      </c>
      <c r="BL4" s="4" t="s">
        <v>3</v>
      </c>
      <c r="BM4" s="4" t="s">
        <v>19</v>
      </c>
      <c r="BN4" s="4" t="s">
        <v>20</v>
      </c>
      <c r="BO4" s="4" t="s">
        <v>3</v>
      </c>
      <c r="BP4" s="4" t="s">
        <v>3</v>
      </c>
      <c r="BQ4" s="4" t="s">
        <v>23</v>
      </c>
      <c r="BR4" s="4" t="s">
        <v>3</v>
      </c>
      <c r="BS4" s="4"/>
      <c r="BU4" s="17" t="s">
        <v>63</v>
      </c>
    </row>
    <row r="5" spans="1:73" ht="45" customHeight="1">
      <c r="A5" s="5">
        <v>3</v>
      </c>
      <c r="B5" s="18" t="s">
        <v>35</v>
      </c>
      <c r="C5" s="12"/>
      <c r="D5" s="14" t="str">
        <f>IF(C5="НЕ","НЕ",IF(C5="Н/П","Н/П","ДА"))</f>
        <v>ДА</v>
      </c>
      <c r="F5" s="34"/>
      <c r="G5" s="35"/>
      <c r="H5" s="35"/>
      <c r="I5" s="35"/>
      <c r="J5" s="35"/>
      <c r="K5" s="35"/>
      <c r="L5" s="35"/>
      <c r="M5" s="36"/>
      <c r="P5" s="16">
        <f>IF(ПРАШАЛНИК_30211!$D5="НЕ",100,0)</f>
        <v>0</v>
      </c>
      <c r="BC5" s="4" t="s">
        <v>65</v>
      </c>
      <c r="BD5" s="4" t="s">
        <v>3</v>
      </c>
      <c r="BE5" s="4" t="s">
        <v>10</v>
      </c>
      <c r="BF5" s="4" t="s">
        <v>10</v>
      </c>
      <c r="BG5" s="4"/>
      <c r="BH5" s="4"/>
      <c r="BI5" s="4" t="s">
        <v>18</v>
      </c>
      <c r="BJ5" s="4"/>
      <c r="BK5" s="4"/>
      <c r="BL5" s="4"/>
      <c r="BM5" s="4"/>
      <c r="BN5" s="4"/>
      <c r="BO5" s="4"/>
      <c r="BP5" s="4"/>
      <c r="BQ5" s="4"/>
      <c r="BR5" s="4"/>
      <c r="BS5" s="4"/>
      <c r="BU5" s="17"/>
    </row>
    <row r="6" spans="1:73" ht="45" customHeight="1">
      <c r="A6" s="5">
        <v>4</v>
      </c>
      <c r="B6" s="18" t="s">
        <v>27</v>
      </c>
      <c r="C6" s="12"/>
      <c r="D6" s="14" t="str">
        <f>IF(C6="НЕ","НЕ",IF(C6="Н/П","Н/П","ДА"))</f>
        <v>ДА</v>
      </c>
      <c r="F6" s="34"/>
      <c r="G6" s="35"/>
      <c r="H6" s="35"/>
      <c r="I6" s="35"/>
      <c r="J6" s="35"/>
      <c r="K6" s="35"/>
      <c r="L6" s="35"/>
      <c r="M6" s="36"/>
      <c r="P6" s="16">
        <f>IF(ПРАШАЛНИК_30211!$D6="НЕ",100,0)</f>
        <v>0</v>
      </c>
      <c r="BC6" s="4" t="s">
        <v>10</v>
      </c>
      <c r="BD6" s="4" t="s">
        <v>10</v>
      </c>
      <c r="BE6" s="4"/>
      <c r="BF6" s="4"/>
      <c r="BG6" s="4"/>
      <c r="BH6" s="4"/>
      <c r="BI6" s="4" t="s">
        <v>17</v>
      </c>
      <c r="BJ6" s="4"/>
      <c r="BK6" s="4"/>
      <c r="BL6" s="4"/>
      <c r="BM6" s="4"/>
      <c r="BN6" s="4"/>
      <c r="BO6" s="4"/>
      <c r="BP6" s="4"/>
      <c r="BQ6" s="4"/>
      <c r="BR6" s="4"/>
      <c r="BS6" s="4"/>
      <c r="BU6" s="17"/>
    </row>
    <row r="7" spans="1:75" ht="45">
      <c r="A7" s="5">
        <v>5</v>
      </c>
      <c r="B7" s="18" t="s">
        <v>47</v>
      </c>
      <c r="C7" s="12"/>
      <c r="D7" s="14" t="str">
        <f>IF(C7=$BE$3,$BF$3,IF(C7=$BE$4,$BF$4,"Н/П"))</f>
        <v>Н/П</v>
      </c>
      <c r="F7" s="34"/>
      <c r="G7" s="35"/>
      <c r="H7" s="35"/>
      <c r="I7" s="35"/>
      <c r="J7" s="35"/>
      <c r="K7" s="35"/>
      <c r="L7" s="35"/>
      <c r="M7" s="36"/>
      <c r="P7" s="16">
        <f>IF(ПРАШАЛНИК_30211!$D7="НЕ",100,0)</f>
        <v>0</v>
      </c>
      <c r="BU7" s="29" t="str">
        <f>IF(COUNTIF(D3:D21,"НЕ")&gt;0,$BU$4,$BU$3)</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BV7" s="29"/>
      <c r="BW7" s="29"/>
    </row>
    <row r="8" spans="1:16" ht="15.75" thickBot="1">
      <c r="A8" s="5">
        <v>6</v>
      </c>
      <c r="B8" s="18" t="s">
        <v>24</v>
      </c>
      <c r="C8" s="12"/>
      <c r="D8" s="14" t="str">
        <f>IF(OR(C8=$BI$3,C8=$BI$4,C8=$BI$5),"ДА","НЕ")</f>
        <v>НЕ</v>
      </c>
      <c r="F8" s="37"/>
      <c r="G8" s="38"/>
      <c r="H8" s="38"/>
      <c r="I8" s="38"/>
      <c r="J8" s="38"/>
      <c r="K8" s="38"/>
      <c r="L8" s="38"/>
      <c r="M8" s="39"/>
      <c r="P8" s="16">
        <f>IF(ПРАШАЛНИК_30211!$D8="НЕ",100,0)</f>
        <v>100</v>
      </c>
    </row>
    <row r="9" spans="1:16" ht="45.75" thickTop="1">
      <c r="A9" s="5">
        <v>7</v>
      </c>
      <c r="B9" s="18" t="s">
        <v>36</v>
      </c>
      <c r="C9" s="12"/>
      <c r="D9" s="14" t="str">
        <f>IF(C9="ДА","НЕ",IF(C9="Н/П","Н/П","ДА"))</f>
        <v>ДА</v>
      </c>
      <c r="P9" s="16">
        <f>IF(ПРАШАЛНИК_30211!$D9="НЕ",100,0)</f>
        <v>0</v>
      </c>
    </row>
    <row r="10" spans="1:16" ht="75">
      <c r="A10" s="5">
        <v>8</v>
      </c>
      <c r="B10" s="18" t="s">
        <v>11</v>
      </c>
      <c r="C10" s="12"/>
      <c r="D10" s="14" t="str">
        <f>IF(C10="НЕ","НЕ",IF(C10="Н/П","Н/П","ДА"))</f>
        <v>ДА</v>
      </c>
      <c r="P10" s="16">
        <f>IF(ПРАШАЛНИК_30211!$D10="НЕ",100,0)</f>
        <v>0</v>
      </c>
    </row>
    <row r="11" spans="1:16" ht="15">
      <c r="A11" s="19"/>
      <c r="B11" s="2" t="s">
        <v>5</v>
      </c>
      <c r="C11" s="2"/>
      <c r="D11" s="8"/>
      <c r="P11" s="16">
        <f>IF(ПРАШАЛНИК_30211!$D11="НЕ",100,0)</f>
        <v>0</v>
      </c>
    </row>
    <row r="12" spans="1:16" ht="30">
      <c r="A12" s="5">
        <v>8</v>
      </c>
      <c r="B12" s="18" t="s">
        <v>13</v>
      </c>
      <c r="C12" s="12"/>
      <c r="D12" s="14" t="str">
        <f aca="true" t="shared" si="0" ref="D12:D19">IF(C12="НЕ","НЕ",IF(C12="Н/П","Н/П","ДА"))</f>
        <v>ДА</v>
      </c>
      <c r="P12" s="16">
        <f>IF(ПРАШАЛНИК_30211!$D12="НЕ",100,0)</f>
        <v>0</v>
      </c>
    </row>
    <row r="13" spans="1:16" ht="90">
      <c r="A13" s="5">
        <v>9</v>
      </c>
      <c r="B13" s="18" t="s">
        <v>98</v>
      </c>
      <c r="C13" s="12"/>
      <c r="D13" s="14" t="str">
        <f t="shared" si="0"/>
        <v>ДА</v>
      </c>
      <c r="P13" s="16">
        <f>IF(ПРАШАЛНИК_30211!$D13="НЕ",100,0)</f>
        <v>0</v>
      </c>
    </row>
    <row r="14" spans="1:16" ht="75">
      <c r="A14" s="5">
        <v>11</v>
      </c>
      <c r="B14" s="18" t="s">
        <v>28</v>
      </c>
      <c r="C14" s="12"/>
      <c r="D14" s="14" t="str">
        <f t="shared" si="0"/>
        <v>ДА</v>
      </c>
      <c r="P14" s="16">
        <f>IF(ПРАШАЛНИК_30211!$D14="НЕ",100,0)</f>
        <v>0</v>
      </c>
    </row>
    <row r="15" spans="1:16" ht="120">
      <c r="A15" s="5">
        <v>16</v>
      </c>
      <c r="B15" s="18" t="s">
        <v>110</v>
      </c>
      <c r="C15" s="12"/>
      <c r="D15" s="14" t="str">
        <f t="shared" si="0"/>
        <v>ДА</v>
      </c>
      <c r="P15" s="16">
        <f>IF(ПРАШАЛНИК_30211!$D15="НЕ",100,0)</f>
        <v>0</v>
      </c>
    </row>
    <row r="16" spans="1:16" ht="30">
      <c r="A16" s="5">
        <v>17</v>
      </c>
      <c r="B16" s="18" t="s">
        <v>30</v>
      </c>
      <c r="C16" s="12"/>
      <c r="D16" s="14" t="str">
        <f t="shared" si="0"/>
        <v>ДА</v>
      </c>
      <c r="P16" s="16">
        <f>IF(ПРАШАЛНИК_30211!$D16="НЕ",100,0)</f>
        <v>0</v>
      </c>
    </row>
    <row r="17" spans="1:16" ht="15">
      <c r="A17" s="5">
        <v>18</v>
      </c>
      <c r="B17" s="18" t="s">
        <v>6</v>
      </c>
      <c r="C17" s="12"/>
      <c r="D17" s="14" t="str">
        <f t="shared" si="0"/>
        <v>ДА</v>
      </c>
      <c r="P17" s="16">
        <f>IF(ПРАШАЛНИК_30211!$D17="НЕ",100,0)</f>
        <v>0</v>
      </c>
    </row>
    <row r="18" spans="1:16" ht="75">
      <c r="A18" s="5">
        <v>19</v>
      </c>
      <c r="B18" s="18" t="s">
        <v>100</v>
      </c>
      <c r="C18" s="12"/>
      <c r="D18" s="14" t="str">
        <f t="shared" si="0"/>
        <v>ДА</v>
      </c>
      <c r="P18" s="16">
        <f>IF(ПРАШАЛНИК_30211!$D18="НЕ",100,0)</f>
        <v>0</v>
      </c>
    </row>
    <row r="19" spans="1:16" ht="15">
      <c r="A19" s="5">
        <v>20</v>
      </c>
      <c r="B19" s="20" t="s">
        <v>31</v>
      </c>
      <c r="C19" s="12"/>
      <c r="D19" s="14" t="str">
        <f t="shared" si="0"/>
        <v>ДА</v>
      </c>
      <c r="P19" s="16">
        <f>IF(ПРАШАЛНИК_30211!$D19="НЕ",100,0)</f>
        <v>0</v>
      </c>
    </row>
    <row r="20" spans="1:16" ht="30">
      <c r="A20" s="5">
        <v>21</v>
      </c>
      <c r="B20" s="20" t="s">
        <v>33</v>
      </c>
      <c r="C20" s="12"/>
      <c r="D20" s="14" t="str">
        <f>IF(C20="ДА","НЕ",IF(C20="Н/П","Н/П","ДА"))</f>
        <v>ДА</v>
      </c>
      <c r="P20" s="16">
        <f>IF(ПРАШАЛНИК_30211!$D20="НЕ",100,0)</f>
        <v>0</v>
      </c>
    </row>
    <row r="21" spans="1:16" ht="60">
      <c r="A21" s="5">
        <v>22</v>
      </c>
      <c r="B21" s="21" t="s">
        <v>32</v>
      </c>
      <c r="C21" s="12"/>
      <c r="D21" s="14" t="str">
        <f>IF(C21="ДА","НЕ",IF(C21="Н/П","Н/П","ДА"))</f>
        <v>ДА</v>
      </c>
      <c r="P21" s="16">
        <f>IF(ПРАШАЛНИК_30211!$D21="НЕ",100,0)</f>
        <v>0</v>
      </c>
    </row>
    <row r="22" spans="2:16" ht="54" customHeight="1" thickBot="1">
      <c r="B22" s="22"/>
      <c r="C22" s="1"/>
      <c r="D22" s="1"/>
      <c r="P22" s="15">
        <f>SUM(P3:P21)</f>
        <v>200</v>
      </c>
    </row>
    <row r="23" spans="2:4" ht="105" customHeight="1" thickBot="1">
      <c r="B23" s="26" t="s">
        <v>7</v>
      </c>
      <c r="C23" s="27"/>
      <c r="D23" s="28"/>
    </row>
  </sheetData>
  <sheetProtection password="DB12" sheet="1" formatCells="0" formatColumns="0" formatRows="0"/>
  <mergeCells count="4">
    <mergeCell ref="B23:D23"/>
    <mergeCell ref="BU7:BW7"/>
    <mergeCell ref="A1:D1"/>
    <mergeCell ref="F4:M8"/>
  </mergeCells>
  <conditionalFormatting sqref="F4:F6">
    <cfRule type="containsText" priority="19" dxfId="200" operator="containsText" text="НЕ">
      <formula>NOT(ISERROR(SEARCH("НЕ",F4)))</formula>
    </cfRule>
  </conditionalFormatting>
  <conditionalFormatting sqref="F4:F6">
    <cfRule type="containsText" priority="18" dxfId="200" operator="containsText" text="НЕ">
      <formula>NOT(ISERROR(SEARCH("НЕ",F4)))</formula>
    </cfRule>
  </conditionalFormatting>
  <conditionalFormatting sqref="F4:F6">
    <cfRule type="containsText" priority="17" dxfId="200" operator="containsText" text="НЕ">
      <formula>NOT(ISERROR(SEARCH("НЕ",F4)))</formula>
    </cfRule>
  </conditionalFormatting>
  <conditionalFormatting sqref="F4:F6">
    <cfRule type="containsText" priority="16" dxfId="200" operator="containsText" text="НЕ">
      <formula>NOT(ISERROR(SEARCH("НЕ",F4)))</formula>
    </cfRule>
  </conditionalFormatting>
  <conditionalFormatting sqref="F4:F6">
    <cfRule type="containsText" priority="15" dxfId="200" operator="containsText" text="НЕ">
      <formula>NOT(ISERROR(SEARCH("НЕ",F4)))</formula>
    </cfRule>
  </conditionalFormatting>
  <conditionalFormatting sqref="F4:F6">
    <cfRule type="containsText" priority="14" dxfId="200" operator="containsText" text="НЕ">
      <formula>NOT(ISERROR(SEARCH("НЕ",F4)))</formula>
    </cfRule>
  </conditionalFormatting>
  <conditionalFormatting sqref="F4:F6">
    <cfRule type="containsText" priority="13" dxfId="200" operator="containsText" text="НЕ">
      <formula>NOT(ISERROR(SEARCH("НЕ",F4)))</formula>
    </cfRule>
  </conditionalFormatting>
  <conditionalFormatting sqref="F4:F6">
    <cfRule type="containsText" priority="12" dxfId="200" operator="containsText" text="НЕ">
      <formula>NOT(ISERROR(SEARCH("НЕ",F4)))</formula>
    </cfRule>
  </conditionalFormatting>
  <conditionalFormatting sqref="F4:F6">
    <cfRule type="containsText" priority="11" dxfId="200" operator="containsText" text="НЕ">
      <formula>NOT(ISERROR(SEARCH("НЕ",F4)))</formula>
    </cfRule>
  </conditionalFormatting>
  <conditionalFormatting sqref="F4:F6">
    <cfRule type="containsText" priority="10" dxfId="200" operator="containsText" text="НЕ">
      <formula>NOT(ISERROR(SEARCH("НЕ",F4)))</formula>
    </cfRule>
  </conditionalFormatting>
  <conditionalFormatting sqref="F4:F6">
    <cfRule type="containsText" priority="9" dxfId="200" operator="containsText" text="НЕ">
      <formula>NOT(ISERROR(SEARCH("НЕ",F4)))</formula>
    </cfRule>
  </conditionalFormatting>
  <conditionalFormatting sqref="F4:F6">
    <cfRule type="containsText" priority="8" dxfId="200" operator="containsText" text="НЕ">
      <formula>NOT(ISERROR(SEARCH("НЕ",F4)))</formula>
    </cfRule>
  </conditionalFormatting>
  <conditionalFormatting sqref="F4:F6">
    <cfRule type="containsText" priority="7" dxfId="200" operator="containsText" text="НЕ">
      <formula>NOT(ISERROR(SEARCH("НЕ",F4)))</formula>
    </cfRule>
  </conditionalFormatting>
  <conditionalFormatting sqref="F4:F6">
    <cfRule type="containsText" priority="6" dxfId="200" operator="containsText" text="НЕ">
      <formula>NOT(ISERROR(SEARCH("НЕ",F4)))</formula>
    </cfRule>
  </conditionalFormatting>
  <conditionalFormatting sqref="F4:F6">
    <cfRule type="containsText" priority="5" dxfId="200" operator="containsText" text="НЕ">
      <formula>NOT(ISERROR(SEARCH("НЕ",F4)))</formula>
    </cfRule>
  </conditionalFormatting>
  <conditionalFormatting sqref="F4:F6">
    <cfRule type="containsText" priority="4" dxfId="200" operator="containsText" text="НЕ">
      <formula>NOT(ISERROR(SEARCH("НЕ",F4)))</formula>
    </cfRule>
  </conditionalFormatting>
  <conditionalFormatting sqref="F4:F6">
    <cfRule type="containsText" priority="3" dxfId="200" operator="containsText" text="НЕ">
      <formula>NOT(ISERROR(SEARCH("НЕ",F4)))</formula>
    </cfRule>
  </conditionalFormatting>
  <conditionalFormatting sqref="F4:F6">
    <cfRule type="containsText" priority="2" dxfId="200" operator="containsText" text="НЕ">
      <formula>NOT(ISERROR(SEARCH("НЕ",F4)))</formula>
    </cfRule>
  </conditionalFormatting>
  <conditionalFormatting sqref="F4:F6">
    <cfRule type="containsText" priority="1" dxfId="200" operator="containsText" text="НЕ">
      <formula>NOT(ISERROR(SEARCH("НЕ",F4)))</formula>
    </cfRule>
  </conditionalFormatting>
  <conditionalFormatting sqref="F4:F6">
    <cfRule type="containsText" priority="20" dxfId="201" operator="containsText" text="НЕ">
      <formula>NOT(ISERROR(SEARCH("НЕ",F4)))</formula>
    </cfRule>
  </conditionalFormatting>
  <dataValidations count="5">
    <dataValidation type="list" allowBlank="1" showInputMessage="1" showErrorMessage="1" sqref="C7">
      <formula1>$BE$3:$BE$5</formula1>
    </dataValidation>
    <dataValidation type="list" allowBlank="1" showInputMessage="1" showErrorMessage="1" sqref="C3">
      <formula1>$BC$3:$BC$6</formula1>
    </dataValidation>
    <dataValidation type="list" allowBlank="1" showInputMessage="1" showErrorMessage="1" sqref="C8">
      <formula1>$BI$3:$BI$6</formula1>
    </dataValidation>
    <dataValidation type="list" allowBlank="1" showInputMessage="1" showErrorMessage="1" sqref="C4:C6 C9:C10 C20:C21">
      <formula1>$AZ$2:$AZ$4</formula1>
    </dataValidation>
    <dataValidation type="list" allowBlank="1" showInputMessage="1" showErrorMessage="1" sqref="C12 C13 C14 C15 C16 C17 C18 C19">
      <formula1>$AZ$2:$AZ$3</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sheetPr codeName="Sheet3"/>
  <dimension ref="A1:BW27"/>
  <sheetViews>
    <sheetView zoomScalePageLayoutView="0" workbookViewId="0" topLeftCell="B6">
      <selection activeCell="B14" sqref="B14"/>
    </sheetView>
  </sheetViews>
  <sheetFormatPr defaultColWidth="9.140625" defaultRowHeight="15"/>
  <cols>
    <col min="1" max="1" width="13.8515625" style="5" customWidth="1"/>
    <col min="2" max="2" width="100.421875" style="17" customWidth="1"/>
    <col min="3" max="3" width="46.7109375" style="6" customWidth="1"/>
    <col min="4" max="4" width="19.140625" style="7" customWidth="1"/>
    <col min="5" max="15" width="9.140625" style="1" customWidth="1"/>
    <col min="16" max="53" width="9.140625" style="1" hidden="1" customWidth="1"/>
    <col min="54" max="54" width="3.421875" style="1" hidden="1" customWidth="1"/>
    <col min="55" max="56" width="9.140625" style="17" hidden="1" customWidth="1"/>
    <col min="57" max="57" width="24.421875" style="17" hidden="1" customWidth="1"/>
    <col min="58" max="60" width="9.140625" style="17" hidden="1" customWidth="1"/>
    <col min="61" max="61" width="40.8515625" style="17" hidden="1" customWidth="1"/>
    <col min="62" max="64" width="9.140625" style="17" hidden="1" customWidth="1"/>
    <col min="65" max="65" width="25.28125" style="17" hidden="1" customWidth="1"/>
    <col min="66" max="66" width="30.28125" style="17" hidden="1" customWidth="1"/>
    <col min="67" max="68" width="9.140625" style="17" hidden="1" customWidth="1"/>
    <col min="69" max="69" width="20.57421875" style="17" hidden="1" customWidth="1"/>
    <col min="70" max="71" width="9.140625" style="17" hidden="1" customWidth="1"/>
    <col min="72" max="72" width="9.140625" style="1" hidden="1" customWidth="1"/>
    <col min="73" max="73" width="142.8515625" style="1" hidden="1" customWidth="1"/>
    <col min="74" max="76" width="9.140625" style="1" hidden="1" customWidth="1"/>
    <col min="77" max="95" width="9.140625" style="1" customWidth="1"/>
    <col min="96" max="16384" width="9.140625" style="1" customWidth="1"/>
  </cols>
  <sheetData>
    <row r="1" spans="1:71" s="10" customFormat="1" ht="32.25" customHeight="1">
      <c r="A1" s="30" t="s">
        <v>37</v>
      </c>
      <c r="B1" s="30"/>
      <c r="C1" s="30"/>
      <c r="D1" s="30"/>
      <c r="E1" s="9"/>
      <c r="F1" s="9"/>
      <c r="G1" s="9"/>
      <c r="H1" s="9"/>
      <c r="I1" s="9"/>
      <c r="J1" s="9"/>
      <c r="K1" s="9"/>
      <c r="L1" s="9"/>
      <c r="M1" s="9"/>
      <c r="N1" s="9"/>
      <c r="O1" s="9"/>
      <c r="P1" s="9"/>
      <c r="Q1" s="9"/>
      <c r="R1" s="9"/>
      <c r="S1" s="9"/>
      <c r="T1" s="9"/>
      <c r="U1" s="9"/>
      <c r="V1" s="9"/>
      <c r="W1" s="9"/>
      <c r="X1" s="9"/>
      <c r="Y1" s="9"/>
      <c r="Z1" s="9"/>
      <c r="BC1" s="11"/>
      <c r="BD1" s="11"/>
      <c r="BE1" s="11"/>
      <c r="BF1" s="11"/>
      <c r="BG1" s="11"/>
      <c r="BH1" s="11"/>
      <c r="BI1" s="11"/>
      <c r="BJ1" s="11"/>
      <c r="BK1" s="11"/>
      <c r="BL1" s="11"/>
      <c r="BM1" s="11"/>
      <c r="BN1" s="11"/>
      <c r="BO1" s="11"/>
      <c r="BP1" s="11"/>
      <c r="BQ1" s="11"/>
      <c r="BR1" s="11"/>
      <c r="BS1" s="11"/>
    </row>
    <row r="2" spans="1:71" s="3" customFormat="1" ht="30">
      <c r="A2" s="2" t="s">
        <v>0</v>
      </c>
      <c r="B2" s="2" t="s">
        <v>4</v>
      </c>
      <c r="C2" s="2" t="s">
        <v>1</v>
      </c>
      <c r="D2" s="2" t="s">
        <v>14</v>
      </c>
      <c r="AZ2" s="4" t="s">
        <v>2</v>
      </c>
      <c r="BC2" s="4">
        <v>1</v>
      </c>
      <c r="BD2" s="4">
        <v>2</v>
      </c>
      <c r="BE2" s="4">
        <v>3</v>
      </c>
      <c r="BF2" s="4">
        <v>4</v>
      </c>
      <c r="BG2" s="4">
        <v>5</v>
      </c>
      <c r="BH2" s="4">
        <v>6</v>
      </c>
      <c r="BI2" s="4">
        <v>7</v>
      </c>
      <c r="BJ2" s="4">
        <v>8</v>
      </c>
      <c r="BK2" s="4">
        <v>9</v>
      </c>
      <c r="BL2" s="4">
        <v>10</v>
      </c>
      <c r="BM2" s="4">
        <v>11</v>
      </c>
      <c r="BN2" s="4">
        <v>12</v>
      </c>
      <c r="BO2" s="4">
        <v>13</v>
      </c>
      <c r="BP2" s="4">
        <v>14</v>
      </c>
      <c r="BQ2" s="4">
        <v>15</v>
      </c>
      <c r="BR2" s="4">
        <v>16</v>
      </c>
      <c r="BS2" s="4">
        <v>17</v>
      </c>
    </row>
    <row r="3" spans="1:73" ht="60.75" thickBot="1">
      <c r="A3" s="5">
        <v>1</v>
      </c>
      <c r="B3" s="18" t="s">
        <v>29</v>
      </c>
      <c r="C3" s="12"/>
      <c r="D3" s="14" t="str">
        <f>IF(C3=AZ4,AZ4,IF(OR(C3=BC4,C3=BC3),"ДА","НЕ"))</f>
        <v>НЕ</v>
      </c>
      <c r="P3" s="16">
        <f>IF(D3="НЕ",100,0)</f>
        <v>100</v>
      </c>
      <c r="AZ3" s="4" t="s">
        <v>3</v>
      </c>
      <c r="BC3" s="4" t="s">
        <v>26</v>
      </c>
      <c r="BD3" s="4" t="s">
        <v>2</v>
      </c>
      <c r="BE3" s="4" t="s">
        <v>8</v>
      </c>
      <c r="BF3" s="4" t="s">
        <v>2</v>
      </c>
      <c r="BG3" s="4" t="s">
        <v>2</v>
      </c>
      <c r="BH3" s="4" t="s">
        <v>2</v>
      </c>
      <c r="BI3" s="4" t="s">
        <v>15</v>
      </c>
      <c r="BJ3" s="4" t="s">
        <v>2</v>
      </c>
      <c r="BK3" s="4" t="s">
        <v>2</v>
      </c>
      <c r="BL3" s="4" t="s">
        <v>2</v>
      </c>
      <c r="BM3" s="4" t="s">
        <v>21</v>
      </c>
      <c r="BN3" s="4" t="s">
        <v>6</v>
      </c>
      <c r="BO3" s="4" t="s">
        <v>2</v>
      </c>
      <c r="BP3" s="4" t="s">
        <v>2</v>
      </c>
      <c r="BQ3" s="4" t="s">
        <v>22</v>
      </c>
      <c r="BR3" s="4" t="s">
        <v>2</v>
      </c>
      <c r="BS3" s="4"/>
      <c r="BU3" s="17" t="s">
        <v>62</v>
      </c>
    </row>
    <row r="4" spans="1:73" ht="45" customHeight="1" thickTop="1">
      <c r="A4" s="5">
        <v>2</v>
      </c>
      <c r="B4" s="18" t="s">
        <v>80</v>
      </c>
      <c r="C4" s="12"/>
      <c r="D4" s="14" t="str">
        <f>IF(C4="НЕ","НЕ",IF(C4="Н/П","Н/П","ДА"))</f>
        <v>ДА</v>
      </c>
      <c r="F4" s="31" t="str">
        <f>IF(P27=0,BU3,BU4)</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G4" s="32"/>
      <c r="H4" s="32"/>
      <c r="I4" s="32"/>
      <c r="J4" s="32"/>
      <c r="K4" s="32"/>
      <c r="L4" s="32"/>
      <c r="M4" s="33"/>
      <c r="P4" s="16">
        <f aca="true" t="shared" si="0" ref="P4:P21">IF(D4="НЕ",100,0)</f>
        <v>0</v>
      </c>
      <c r="AZ4" s="4" t="s">
        <v>10</v>
      </c>
      <c r="BC4" s="4" t="s">
        <v>64</v>
      </c>
      <c r="BD4" s="4" t="s">
        <v>2</v>
      </c>
      <c r="BE4" s="4" t="s">
        <v>9</v>
      </c>
      <c r="BF4" s="4" t="s">
        <v>3</v>
      </c>
      <c r="BG4" s="4" t="s">
        <v>3</v>
      </c>
      <c r="BH4" s="4" t="s">
        <v>3</v>
      </c>
      <c r="BI4" s="4" t="s">
        <v>16</v>
      </c>
      <c r="BJ4" s="4" t="s">
        <v>3</v>
      </c>
      <c r="BK4" s="4" t="s">
        <v>3</v>
      </c>
      <c r="BL4" s="4" t="s">
        <v>3</v>
      </c>
      <c r="BM4" s="4" t="s">
        <v>19</v>
      </c>
      <c r="BN4" s="4" t="s">
        <v>20</v>
      </c>
      <c r="BO4" s="4" t="s">
        <v>3</v>
      </c>
      <c r="BP4" s="4" t="s">
        <v>3</v>
      </c>
      <c r="BQ4" s="4" t="s">
        <v>23</v>
      </c>
      <c r="BR4" s="4" t="s">
        <v>3</v>
      </c>
      <c r="BS4" s="4"/>
      <c r="BU4" s="17" t="s">
        <v>63</v>
      </c>
    </row>
    <row r="5" spans="1:73" ht="45" customHeight="1">
      <c r="A5" s="5">
        <v>3</v>
      </c>
      <c r="B5" s="18" t="s">
        <v>35</v>
      </c>
      <c r="C5" s="12"/>
      <c r="D5" s="14" t="str">
        <f>IF(C5="НЕ","НЕ",IF(C5="Н/П","Н/П","ДА"))</f>
        <v>ДА</v>
      </c>
      <c r="F5" s="34"/>
      <c r="G5" s="35"/>
      <c r="H5" s="35"/>
      <c r="I5" s="35"/>
      <c r="J5" s="35"/>
      <c r="K5" s="35"/>
      <c r="L5" s="35"/>
      <c r="M5" s="36"/>
      <c r="P5" s="16">
        <f t="shared" si="0"/>
        <v>0</v>
      </c>
      <c r="AZ5" s="4"/>
      <c r="BC5" s="4" t="s">
        <v>65</v>
      </c>
      <c r="BD5" s="4" t="s">
        <v>3</v>
      </c>
      <c r="BE5" s="4" t="s">
        <v>10</v>
      </c>
      <c r="BF5" s="4" t="s">
        <v>10</v>
      </c>
      <c r="BG5" s="4"/>
      <c r="BH5" s="4"/>
      <c r="BI5" s="4" t="s">
        <v>18</v>
      </c>
      <c r="BJ5" s="4"/>
      <c r="BK5" s="4"/>
      <c r="BL5" s="4"/>
      <c r="BM5" s="4"/>
      <c r="BN5" s="4"/>
      <c r="BO5" s="4"/>
      <c r="BP5" s="4"/>
      <c r="BQ5" s="4"/>
      <c r="BR5" s="4"/>
      <c r="BS5" s="4"/>
      <c r="BU5" s="17"/>
    </row>
    <row r="6" spans="1:73" ht="45" customHeight="1">
      <c r="A6" s="5">
        <v>4</v>
      </c>
      <c r="B6" s="18" t="s">
        <v>27</v>
      </c>
      <c r="C6" s="12"/>
      <c r="D6" s="14" t="str">
        <f>IF(C6="НЕ","НЕ",IF(C6="Н/П","Н/П","ДА"))</f>
        <v>ДА</v>
      </c>
      <c r="F6" s="34"/>
      <c r="G6" s="35"/>
      <c r="H6" s="35"/>
      <c r="I6" s="35"/>
      <c r="J6" s="35"/>
      <c r="K6" s="35"/>
      <c r="L6" s="35"/>
      <c r="M6" s="36"/>
      <c r="P6" s="16">
        <f t="shared" si="0"/>
        <v>0</v>
      </c>
      <c r="AZ6" s="4"/>
      <c r="BC6" s="4" t="s">
        <v>10</v>
      </c>
      <c r="BD6" s="4" t="s">
        <v>10</v>
      </c>
      <c r="BE6" s="4"/>
      <c r="BF6" s="4"/>
      <c r="BG6" s="4"/>
      <c r="BH6" s="4"/>
      <c r="BI6" s="4" t="s">
        <v>17</v>
      </c>
      <c r="BJ6" s="4"/>
      <c r="BK6" s="4"/>
      <c r="BL6" s="4"/>
      <c r="BM6" s="4"/>
      <c r="BN6" s="4"/>
      <c r="BO6" s="4"/>
      <c r="BP6" s="4"/>
      <c r="BQ6" s="4"/>
      <c r="BR6" s="4"/>
      <c r="BS6" s="4"/>
      <c r="BU6" s="17"/>
    </row>
    <row r="7" spans="1:75" ht="45">
      <c r="A7" s="5">
        <v>5</v>
      </c>
      <c r="B7" s="18" t="s">
        <v>47</v>
      </c>
      <c r="C7" s="12"/>
      <c r="D7" s="14" t="str">
        <f>IF(C7=$BE$3,$BF$3,IF(C7=$BE$4,$BF$4,"Н/П"))</f>
        <v>Н/П</v>
      </c>
      <c r="F7" s="34"/>
      <c r="G7" s="35"/>
      <c r="H7" s="35"/>
      <c r="I7" s="35"/>
      <c r="J7" s="35"/>
      <c r="K7" s="35"/>
      <c r="L7" s="35"/>
      <c r="M7" s="36"/>
      <c r="P7" s="16">
        <f t="shared" si="0"/>
        <v>0</v>
      </c>
      <c r="BC7" s="4"/>
      <c r="BD7" s="4"/>
      <c r="BE7" s="4"/>
      <c r="BF7" s="4"/>
      <c r="BG7" s="4"/>
      <c r="BH7" s="4"/>
      <c r="BI7" s="4"/>
      <c r="BJ7" s="4"/>
      <c r="BK7" s="4"/>
      <c r="BL7" s="4"/>
      <c r="BM7" s="4"/>
      <c r="BN7" s="4"/>
      <c r="BO7" s="4"/>
      <c r="BP7" s="4"/>
      <c r="BQ7" s="4"/>
      <c r="BR7" s="4"/>
      <c r="BS7" s="4"/>
      <c r="BU7" s="29" t="str">
        <f>IF(COUNTIF(ПРАШАЛНИК_30212!$D$3:$D$21,"НЕ")&gt;0,$BU$4,$BU$3)</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BV7" s="29"/>
      <c r="BW7" s="29"/>
    </row>
    <row r="8" spans="1:16" ht="15.75" thickBot="1">
      <c r="A8" s="5">
        <v>6</v>
      </c>
      <c r="B8" s="18" t="s">
        <v>24</v>
      </c>
      <c r="C8" s="12"/>
      <c r="D8" s="14" t="str">
        <f>IF(OR(C8=$BI$3,C8=$BI$4,C8=$BI$5),"ДА","НЕ")</f>
        <v>НЕ</v>
      </c>
      <c r="F8" s="37"/>
      <c r="G8" s="38"/>
      <c r="H8" s="38"/>
      <c r="I8" s="38"/>
      <c r="J8" s="38"/>
      <c r="K8" s="38"/>
      <c r="L8" s="38"/>
      <c r="M8" s="39"/>
      <c r="P8" s="16">
        <f t="shared" si="0"/>
        <v>100</v>
      </c>
    </row>
    <row r="9" spans="1:16" ht="30.75" thickTop="1">
      <c r="A9" s="5">
        <v>7</v>
      </c>
      <c r="B9" s="18" t="s">
        <v>12</v>
      </c>
      <c r="C9" s="12"/>
      <c r="D9" s="14" t="str">
        <f>IF(C9="ДА","НЕ",IF(C9="Н/П","Н/П","ДА"))</f>
        <v>ДА</v>
      </c>
      <c r="P9" s="16">
        <f t="shared" si="0"/>
        <v>0</v>
      </c>
    </row>
    <row r="10" spans="1:16" ht="75">
      <c r="A10" s="5">
        <v>8</v>
      </c>
      <c r="B10" s="18" t="s">
        <v>11</v>
      </c>
      <c r="C10" s="12"/>
      <c r="D10" s="14" t="str">
        <f>IF(C10="НЕ","НЕ",IF(C10="Н/П","Н/П","ДА"))</f>
        <v>ДА</v>
      </c>
      <c r="P10" s="16">
        <f t="shared" si="0"/>
        <v>0</v>
      </c>
    </row>
    <row r="11" spans="1:16" ht="15">
      <c r="A11" s="19"/>
      <c r="B11" s="2" t="s">
        <v>5</v>
      </c>
      <c r="C11" s="2"/>
      <c r="D11" s="8"/>
      <c r="P11" s="16">
        <f t="shared" si="0"/>
        <v>0</v>
      </c>
    </row>
    <row r="12" spans="1:16" ht="30">
      <c r="A12" s="5">
        <v>8</v>
      </c>
      <c r="B12" s="18" t="s">
        <v>13</v>
      </c>
      <c r="C12" s="12"/>
      <c r="D12" s="14" t="str">
        <f aca="true" t="shared" si="1" ref="D12:D19">IF(C12="НЕ","НЕ",IF(C12="Н/П","Н/П","ДА"))</f>
        <v>ДА</v>
      </c>
      <c r="P12" s="16">
        <f t="shared" si="0"/>
        <v>0</v>
      </c>
    </row>
    <row r="13" spans="1:16" ht="90">
      <c r="A13" s="5">
        <v>9</v>
      </c>
      <c r="B13" s="18" t="s">
        <v>97</v>
      </c>
      <c r="C13" s="12"/>
      <c r="D13" s="14" t="str">
        <f t="shared" si="1"/>
        <v>ДА</v>
      </c>
      <c r="P13" s="16">
        <f t="shared" si="0"/>
        <v>0</v>
      </c>
    </row>
    <row r="14" spans="1:16" ht="120">
      <c r="A14" s="5">
        <v>10</v>
      </c>
      <c r="B14" s="18" t="s">
        <v>110</v>
      </c>
      <c r="C14" s="12"/>
      <c r="D14" s="14" t="str">
        <f t="shared" si="1"/>
        <v>ДА</v>
      </c>
      <c r="P14" s="16">
        <f t="shared" si="0"/>
        <v>0</v>
      </c>
    </row>
    <row r="15" spans="1:16" ht="75">
      <c r="A15" s="5">
        <v>11</v>
      </c>
      <c r="B15" s="18" t="s">
        <v>28</v>
      </c>
      <c r="C15" s="12"/>
      <c r="D15" s="14" t="str">
        <f t="shared" si="1"/>
        <v>ДА</v>
      </c>
      <c r="P15" s="16">
        <f t="shared" si="0"/>
        <v>0</v>
      </c>
    </row>
    <row r="16" spans="1:16" ht="30">
      <c r="A16" s="5">
        <v>12</v>
      </c>
      <c r="B16" s="18" t="s">
        <v>30</v>
      </c>
      <c r="C16" s="12"/>
      <c r="D16" s="14" t="str">
        <f t="shared" si="1"/>
        <v>ДА</v>
      </c>
      <c r="P16" s="16">
        <f t="shared" si="0"/>
        <v>0</v>
      </c>
    </row>
    <row r="17" spans="1:16" ht="15">
      <c r="A17" s="5">
        <v>13</v>
      </c>
      <c r="B17" s="18" t="s">
        <v>6</v>
      </c>
      <c r="C17" s="12"/>
      <c r="D17" s="14" t="str">
        <f t="shared" si="1"/>
        <v>ДА</v>
      </c>
      <c r="P17" s="16">
        <f t="shared" si="0"/>
        <v>0</v>
      </c>
    </row>
    <row r="18" spans="1:16" ht="75">
      <c r="A18" s="5">
        <v>14</v>
      </c>
      <c r="B18" s="18" t="s">
        <v>101</v>
      </c>
      <c r="C18" s="12"/>
      <c r="D18" s="14" t="str">
        <f t="shared" si="1"/>
        <v>ДА</v>
      </c>
      <c r="P18" s="16">
        <f t="shared" si="0"/>
        <v>0</v>
      </c>
    </row>
    <row r="19" spans="1:16" ht="15">
      <c r="A19" s="5">
        <v>15</v>
      </c>
      <c r="B19" s="20" t="s">
        <v>31</v>
      </c>
      <c r="C19" s="12"/>
      <c r="D19" s="14" t="str">
        <f t="shared" si="1"/>
        <v>ДА</v>
      </c>
      <c r="P19" s="16">
        <f t="shared" si="0"/>
        <v>0</v>
      </c>
    </row>
    <row r="20" spans="1:16" ht="30">
      <c r="A20" s="5">
        <v>16</v>
      </c>
      <c r="B20" s="20" t="s">
        <v>33</v>
      </c>
      <c r="C20" s="12"/>
      <c r="D20" s="14" t="str">
        <f>IF(C20="ДА","НЕ",IF(C20="Н/П","Н/П","ДА"))</f>
        <v>ДА</v>
      </c>
      <c r="P20" s="16">
        <f t="shared" si="0"/>
        <v>0</v>
      </c>
    </row>
    <row r="21" spans="1:16" ht="60">
      <c r="A21" s="5">
        <v>17</v>
      </c>
      <c r="B21" s="21" t="s">
        <v>32</v>
      </c>
      <c r="C21" s="12"/>
      <c r="D21" s="14" t="str">
        <f>IF(C21="ДА","НЕ",IF(C21="Н/П","Н/П","ДА"))</f>
        <v>ДА</v>
      </c>
      <c r="P21" s="16">
        <f t="shared" si="0"/>
        <v>0</v>
      </c>
    </row>
    <row r="22" spans="2:16" ht="54" customHeight="1" thickBot="1">
      <c r="B22" s="22"/>
      <c r="C22" s="1"/>
      <c r="D22" s="1"/>
      <c r="P22" s="16"/>
    </row>
    <row r="23" spans="2:16" ht="105" customHeight="1" thickBot="1">
      <c r="B23" s="26" t="s">
        <v>7</v>
      </c>
      <c r="C23" s="27"/>
      <c r="D23" s="28"/>
      <c r="P23" s="16"/>
    </row>
    <row r="24" ht="15">
      <c r="P24" s="16"/>
    </row>
    <row r="25" ht="15">
      <c r="P25" s="16"/>
    </row>
    <row r="26" ht="15">
      <c r="P26" s="16"/>
    </row>
    <row r="27" ht="15">
      <c r="P27" s="15">
        <f>SUM(P3:P26)</f>
        <v>200</v>
      </c>
    </row>
  </sheetData>
  <sheetProtection password="DB12" sheet="1"/>
  <mergeCells count="4">
    <mergeCell ref="BU7:BW7"/>
    <mergeCell ref="B23:D23"/>
    <mergeCell ref="A1:D1"/>
    <mergeCell ref="F4:M8"/>
  </mergeCells>
  <conditionalFormatting sqref="F4:F6">
    <cfRule type="containsText" priority="21" dxfId="201" operator="containsText" text="НЕ">
      <formula>NOT(ISERROR(SEARCH("НЕ",F4)))</formula>
    </cfRule>
  </conditionalFormatting>
  <conditionalFormatting sqref="F4:F6">
    <cfRule type="containsText" priority="20" dxfId="200" operator="containsText" text="НЕ">
      <formula>NOT(ISERROR(SEARCH("НЕ",F4)))</formula>
    </cfRule>
  </conditionalFormatting>
  <conditionalFormatting sqref="F4:F6">
    <cfRule type="containsText" priority="19" dxfId="200" operator="containsText" text="НЕ">
      <formula>NOT(ISERROR(SEARCH("НЕ",F4)))</formula>
    </cfRule>
  </conditionalFormatting>
  <conditionalFormatting sqref="F4:F6">
    <cfRule type="containsText" priority="18" dxfId="200" operator="containsText" text="НЕ">
      <formula>NOT(ISERROR(SEARCH("НЕ",F4)))</formula>
    </cfRule>
  </conditionalFormatting>
  <conditionalFormatting sqref="F4:F6">
    <cfRule type="containsText" priority="17" dxfId="200" operator="containsText" text="НЕ">
      <formula>NOT(ISERROR(SEARCH("НЕ",F4)))</formula>
    </cfRule>
  </conditionalFormatting>
  <conditionalFormatting sqref="F4:F6">
    <cfRule type="containsText" priority="16" dxfId="200" operator="containsText" text="НЕ">
      <formula>NOT(ISERROR(SEARCH("НЕ",F4)))</formula>
    </cfRule>
  </conditionalFormatting>
  <conditionalFormatting sqref="F4:F6">
    <cfRule type="containsText" priority="15" dxfId="200" operator="containsText" text="НЕ">
      <formula>NOT(ISERROR(SEARCH("НЕ",F4)))</formula>
    </cfRule>
  </conditionalFormatting>
  <conditionalFormatting sqref="F4:F6">
    <cfRule type="containsText" priority="14" dxfId="200" operator="containsText" text="НЕ">
      <formula>NOT(ISERROR(SEARCH("НЕ",F4)))</formula>
    </cfRule>
  </conditionalFormatting>
  <conditionalFormatting sqref="F4:F6">
    <cfRule type="containsText" priority="13" dxfId="200" operator="containsText" text="НЕ">
      <formula>NOT(ISERROR(SEARCH("НЕ",F4)))</formula>
    </cfRule>
  </conditionalFormatting>
  <conditionalFormatting sqref="F4:F6">
    <cfRule type="containsText" priority="12" dxfId="200" operator="containsText" text="НЕ">
      <formula>NOT(ISERROR(SEARCH("НЕ",F4)))</formula>
    </cfRule>
  </conditionalFormatting>
  <conditionalFormatting sqref="F4:F6">
    <cfRule type="containsText" priority="11" dxfId="200" operator="containsText" text="НЕ">
      <formula>NOT(ISERROR(SEARCH("НЕ",F4)))</formula>
    </cfRule>
  </conditionalFormatting>
  <conditionalFormatting sqref="F4:F6">
    <cfRule type="containsText" priority="10" dxfId="200" operator="containsText" text="НЕ">
      <formula>NOT(ISERROR(SEARCH("НЕ",F4)))</formula>
    </cfRule>
  </conditionalFormatting>
  <conditionalFormatting sqref="F4:F6">
    <cfRule type="containsText" priority="9" dxfId="200" operator="containsText" text="НЕ">
      <formula>NOT(ISERROR(SEARCH("НЕ",F4)))</formula>
    </cfRule>
  </conditionalFormatting>
  <conditionalFormatting sqref="F4:F6">
    <cfRule type="containsText" priority="8" dxfId="200" operator="containsText" text="НЕ">
      <formula>NOT(ISERROR(SEARCH("НЕ",F4)))</formula>
    </cfRule>
  </conditionalFormatting>
  <conditionalFormatting sqref="F4:F6">
    <cfRule type="containsText" priority="7" dxfId="200" operator="containsText" text="НЕ">
      <formula>NOT(ISERROR(SEARCH("НЕ",F4)))</formula>
    </cfRule>
  </conditionalFormatting>
  <conditionalFormatting sqref="F4:F6">
    <cfRule type="containsText" priority="6" dxfId="200" operator="containsText" text="НЕ">
      <formula>NOT(ISERROR(SEARCH("НЕ",F4)))</formula>
    </cfRule>
  </conditionalFormatting>
  <conditionalFormatting sqref="F4:F6">
    <cfRule type="containsText" priority="5" dxfId="200" operator="containsText" text="НЕ">
      <formula>NOT(ISERROR(SEARCH("НЕ",F4)))</formula>
    </cfRule>
  </conditionalFormatting>
  <conditionalFormatting sqref="F4:F6">
    <cfRule type="containsText" priority="4" dxfId="200" operator="containsText" text="НЕ">
      <formula>NOT(ISERROR(SEARCH("НЕ",F4)))</formula>
    </cfRule>
  </conditionalFormatting>
  <conditionalFormatting sqref="F4:F6">
    <cfRule type="containsText" priority="3" dxfId="200" operator="containsText" text="НЕ">
      <formula>NOT(ISERROR(SEARCH("НЕ",F4)))</formula>
    </cfRule>
  </conditionalFormatting>
  <conditionalFormatting sqref="F4:F6">
    <cfRule type="containsText" priority="2" dxfId="200" operator="containsText" text="НЕ">
      <formula>NOT(ISERROR(SEARCH("НЕ",F4)))</formula>
    </cfRule>
  </conditionalFormatting>
  <dataValidations count="5">
    <dataValidation type="list" allowBlank="1" showInputMessage="1" showErrorMessage="1" sqref="C7">
      <formula1>$BE$3:$BE$5</formula1>
    </dataValidation>
    <dataValidation type="list" allowBlank="1" showInputMessage="1" showErrorMessage="1" sqref="C8">
      <formula1>$BI$3:$BI$7</formula1>
    </dataValidation>
    <dataValidation type="list" allowBlank="1" showInputMessage="1" showErrorMessage="1" sqref="C9:C10 C4:C6 C20:C21">
      <formula1>$AZ$2:$AZ$4</formula1>
    </dataValidation>
    <dataValidation type="list" allowBlank="1" showInputMessage="1" showErrorMessage="1" sqref="C3">
      <formula1>$BC$3:$BC$7</formula1>
    </dataValidation>
    <dataValidation type="list" allowBlank="1" showInputMessage="1" showErrorMessage="1" sqref="C12 C13 C14 C15 C16 C17 C18 C19">
      <formula1>$AZ$2:$AZ$3</formula1>
    </dataValidation>
  </dataValidations>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sheetPr codeName="Sheet4"/>
  <dimension ref="A1:BW24"/>
  <sheetViews>
    <sheetView zoomScalePageLayoutView="0" workbookViewId="0" topLeftCell="B10">
      <selection activeCell="B12" sqref="B12"/>
    </sheetView>
  </sheetViews>
  <sheetFormatPr defaultColWidth="9.140625" defaultRowHeight="15"/>
  <cols>
    <col min="1" max="1" width="13.8515625" style="5" customWidth="1"/>
    <col min="2" max="2" width="100.421875" style="17" customWidth="1"/>
    <col min="3" max="3" width="46.7109375" style="6" customWidth="1"/>
    <col min="4" max="4" width="19.140625" style="7" customWidth="1"/>
    <col min="5" max="15" width="9.140625" style="1" customWidth="1"/>
    <col min="16" max="53" width="9.140625" style="1" hidden="1" customWidth="1"/>
    <col min="54" max="54" width="3.421875" style="1" hidden="1" customWidth="1"/>
    <col min="55" max="56" width="9.140625" style="17" hidden="1" customWidth="1"/>
    <col min="57" max="57" width="24.421875" style="17" hidden="1" customWidth="1"/>
    <col min="58" max="60" width="9.140625" style="17" hidden="1" customWidth="1"/>
    <col min="61" max="61" width="40.8515625" style="17" hidden="1" customWidth="1"/>
    <col min="62" max="64" width="9.140625" style="17" hidden="1" customWidth="1"/>
    <col min="65" max="65" width="25.28125" style="17" hidden="1" customWidth="1"/>
    <col min="66" max="66" width="30.28125" style="17" hidden="1" customWidth="1"/>
    <col min="67" max="68" width="9.140625" style="17" hidden="1" customWidth="1"/>
    <col min="69" max="69" width="20.57421875" style="17" hidden="1" customWidth="1"/>
    <col min="70" max="71" width="9.140625" style="17" hidden="1" customWidth="1"/>
    <col min="72" max="72" width="9.140625" style="1" hidden="1" customWidth="1"/>
    <col min="73" max="73" width="142.8515625" style="1" hidden="1" customWidth="1"/>
    <col min="74" max="75" width="9.140625" style="1" hidden="1" customWidth="1"/>
    <col min="76" max="77" width="9.140625" style="1" customWidth="1"/>
    <col min="78" max="16384" width="9.140625" style="1" customWidth="1"/>
  </cols>
  <sheetData>
    <row r="1" spans="1:71" s="10" customFormat="1" ht="32.25" customHeight="1">
      <c r="A1" s="30" t="s">
        <v>38</v>
      </c>
      <c r="B1" s="30"/>
      <c r="C1" s="30"/>
      <c r="D1" s="30"/>
      <c r="E1" s="9"/>
      <c r="F1" s="9"/>
      <c r="G1" s="9"/>
      <c r="H1" s="9"/>
      <c r="I1" s="9"/>
      <c r="J1" s="9"/>
      <c r="K1" s="9"/>
      <c r="L1" s="9"/>
      <c r="M1" s="9"/>
      <c r="N1" s="9"/>
      <c r="O1" s="9"/>
      <c r="P1" s="9"/>
      <c r="Q1" s="9"/>
      <c r="R1" s="9"/>
      <c r="S1" s="9"/>
      <c r="T1" s="9"/>
      <c r="U1" s="9"/>
      <c r="V1" s="9"/>
      <c r="W1" s="9"/>
      <c r="X1" s="9"/>
      <c r="Y1" s="9"/>
      <c r="Z1" s="9"/>
      <c r="BC1" s="11"/>
      <c r="BD1" s="11"/>
      <c r="BE1" s="11"/>
      <c r="BF1" s="11"/>
      <c r="BG1" s="11"/>
      <c r="BH1" s="11"/>
      <c r="BI1" s="11"/>
      <c r="BJ1" s="11"/>
      <c r="BK1" s="11"/>
      <c r="BL1" s="11"/>
      <c r="BM1" s="11"/>
      <c r="BN1" s="11"/>
      <c r="BO1" s="11"/>
      <c r="BP1" s="11"/>
      <c r="BQ1" s="11"/>
      <c r="BR1" s="11"/>
      <c r="BS1" s="11"/>
    </row>
    <row r="2" spans="1:71" s="3" customFormat="1" ht="30">
      <c r="A2" s="2" t="s">
        <v>0</v>
      </c>
      <c r="B2" s="2" t="s">
        <v>4</v>
      </c>
      <c r="C2" s="2" t="s">
        <v>1</v>
      </c>
      <c r="D2" s="2" t="s">
        <v>14</v>
      </c>
      <c r="K2" s="13"/>
      <c r="AZ2" s="4" t="s">
        <v>2</v>
      </c>
      <c r="BC2" s="4">
        <v>1</v>
      </c>
      <c r="BD2" s="4">
        <v>2</v>
      </c>
      <c r="BE2" s="4">
        <v>3</v>
      </c>
      <c r="BF2" s="4">
        <v>4</v>
      </c>
      <c r="BG2" s="4">
        <v>5</v>
      </c>
      <c r="BH2" s="4">
        <v>6</v>
      </c>
      <c r="BI2" s="4">
        <v>7</v>
      </c>
      <c r="BJ2" s="4">
        <v>8</v>
      </c>
      <c r="BK2" s="4">
        <v>9</v>
      </c>
      <c r="BL2" s="4">
        <v>10</v>
      </c>
      <c r="BM2" s="4">
        <v>11</v>
      </c>
      <c r="BN2" s="4">
        <v>12</v>
      </c>
      <c r="BO2" s="4">
        <v>13</v>
      </c>
      <c r="BP2" s="4">
        <v>14</v>
      </c>
      <c r="BQ2" s="4">
        <v>15</v>
      </c>
      <c r="BR2" s="4">
        <v>16</v>
      </c>
      <c r="BS2" s="4">
        <v>17</v>
      </c>
    </row>
    <row r="3" spans="1:73" ht="60.75" thickBot="1">
      <c r="A3" s="5">
        <v>1</v>
      </c>
      <c r="B3" s="18" t="s">
        <v>29</v>
      </c>
      <c r="C3" s="12"/>
      <c r="D3" s="14" t="str">
        <f>IF(C3=AZ4,AZ4,IF(OR(C3=BC4,C3=BC3),"ДА","НЕ"))</f>
        <v>НЕ</v>
      </c>
      <c r="P3" s="16">
        <f>IF(D3="НЕ",100,0)</f>
        <v>100</v>
      </c>
      <c r="AZ3" s="4" t="s">
        <v>3</v>
      </c>
      <c r="BC3" s="4" t="s">
        <v>26</v>
      </c>
      <c r="BD3" s="4" t="s">
        <v>2</v>
      </c>
      <c r="BE3" s="4" t="s">
        <v>8</v>
      </c>
      <c r="BF3" s="4" t="s">
        <v>2</v>
      </c>
      <c r="BG3" s="4" t="s">
        <v>2</v>
      </c>
      <c r="BH3" s="4" t="s">
        <v>2</v>
      </c>
      <c r="BI3" s="4" t="s">
        <v>15</v>
      </c>
      <c r="BJ3" s="4" t="s">
        <v>2</v>
      </c>
      <c r="BK3" s="4" t="s">
        <v>2</v>
      </c>
      <c r="BL3" s="4" t="s">
        <v>2</v>
      </c>
      <c r="BM3" s="4" t="s">
        <v>21</v>
      </c>
      <c r="BN3" s="4" t="s">
        <v>6</v>
      </c>
      <c r="BO3" s="4" t="s">
        <v>2</v>
      </c>
      <c r="BP3" s="4" t="s">
        <v>2</v>
      </c>
      <c r="BQ3" s="4" t="s">
        <v>22</v>
      </c>
      <c r="BR3" s="4" t="s">
        <v>2</v>
      </c>
      <c r="BS3" s="4"/>
      <c r="BU3" s="17" t="s">
        <v>62</v>
      </c>
    </row>
    <row r="4" spans="1:73" ht="45" customHeight="1" thickTop="1">
      <c r="A4" s="5">
        <v>2</v>
      </c>
      <c r="B4" s="18" t="s">
        <v>80</v>
      </c>
      <c r="C4" s="12"/>
      <c r="D4" s="14" t="str">
        <f>IF(C4="НЕ","НЕ",IF(C4="Н/П","Н/П","ДА"))</f>
        <v>ДА</v>
      </c>
      <c r="F4" s="31" t="str">
        <f>IF(P24=0,BU3,BU4)</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G4" s="32"/>
      <c r="H4" s="32"/>
      <c r="I4" s="32"/>
      <c r="J4" s="32"/>
      <c r="K4" s="32"/>
      <c r="L4" s="32"/>
      <c r="M4" s="33"/>
      <c r="P4" s="16">
        <f aca="true" t="shared" si="0" ref="P4:P18">IF(D4="НЕ",100,0)</f>
        <v>0</v>
      </c>
      <c r="AZ4" s="4" t="s">
        <v>10</v>
      </c>
      <c r="BC4" s="4" t="s">
        <v>64</v>
      </c>
      <c r="BD4" s="4" t="s">
        <v>2</v>
      </c>
      <c r="BE4" s="4" t="s">
        <v>9</v>
      </c>
      <c r="BF4" s="4" t="s">
        <v>3</v>
      </c>
      <c r="BG4" s="4" t="s">
        <v>3</v>
      </c>
      <c r="BH4" s="4" t="s">
        <v>3</v>
      </c>
      <c r="BI4" s="4" t="s">
        <v>16</v>
      </c>
      <c r="BJ4" s="4" t="s">
        <v>3</v>
      </c>
      <c r="BK4" s="4" t="s">
        <v>3</v>
      </c>
      <c r="BL4" s="4" t="s">
        <v>3</v>
      </c>
      <c r="BM4" s="4" t="s">
        <v>19</v>
      </c>
      <c r="BN4" s="4" t="s">
        <v>20</v>
      </c>
      <c r="BO4" s="4" t="s">
        <v>3</v>
      </c>
      <c r="BP4" s="4" t="s">
        <v>3</v>
      </c>
      <c r="BQ4" s="4" t="s">
        <v>23</v>
      </c>
      <c r="BR4" s="4" t="s">
        <v>3</v>
      </c>
      <c r="BS4" s="4"/>
      <c r="BU4" s="17" t="s">
        <v>63</v>
      </c>
    </row>
    <row r="5" spans="1:75" ht="45">
      <c r="A5" s="5">
        <v>3</v>
      </c>
      <c r="B5" s="18" t="s">
        <v>47</v>
      </c>
      <c r="C5" s="12"/>
      <c r="D5" s="14" t="str">
        <f>IF(C5=$BE$3,$BF$3,IF(C5=$BE$4,$BF$4,"Н/П"))</f>
        <v>Н/П</v>
      </c>
      <c r="F5" s="34"/>
      <c r="G5" s="35"/>
      <c r="H5" s="35"/>
      <c r="I5" s="35"/>
      <c r="J5" s="35"/>
      <c r="K5" s="35"/>
      <c r="L5" s="35"/>
      <c r="M5" s="36"/>
      <c r="P5" s="16">
        <f t="shared" si="0"/>
        <v>0</v>
      </c>
      <c r="BC5" s="4" t="s">
        <v>65</v>
      </c>
      <c r="BD5" s="4" t="s">
        <v>3</v>
      </c>
      <c r="BE5" s="4" t="s">
        <v>10</v>
      </c>
      <c r="BF5" s="4"/>
      <c r="BG5" s="4"/>
      <c r="BH5" s="4"/>
      <c r="BI5" s="4" t="s">
        <v>18</v>
      </c>
      <c r="BJ5" s="4"/>
      <c r="BK5" s="4"/>
      <c r="BL5" s="4"/>
      <c r="BM5" s="4"/>
      <c r="BN5" s="4"/>
      <c r="BO5" s="4"/>
      <c r="BP5" s="4"/>
      <c r="BQ5" s="4"/>
      <c r="BR5" s="4"/>
      <c r="BS5" s="4"/>
      <c r="BU5" s="29" t="str">
        <f>IF(COUNTIF(ПРАШАЛНИК_30213!$D$3:$D$18,"НЕ")&gt;0,$BU$4,$BU$3)</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BV5" s="29"/>
      <c r="BW5" s="29"/>
    </row>
    <row r="6" spans="1:71" ht="30">
      <c r="A6" s="5">
        <v>4</v>
      </c>
      <c r="B6" s="18" t="s">
        <v>24</v>
      </c>
      <c r="C6" s="12"/>
      <c r="D6" s="14" t="str">
        <f>IF(OR(C6=$BI$3,C6=$BI$4,C6=$BI$5),"ДА","НЕ")</f>
        <v>НЕ</v>
      </c>
      <c r="F6" s="34"/>
      <c r="G6" s="35"/>
      <c r="H6" s="35"/>
      <c r="I6" s="35"/>
      <c r="J6" s="35"/>
      <c r="K6" s="35"/>
      <c r="L6" s="35"/>
      <c r="M6" s="36"/>
      <c r="P6" s="16">
        <f t="shared" si="0"/>
        <v>100</v>
      </c>
      <c r="BC6" s="4" t="s">
        <v>10</v>
      </c>
      <c r="BD6" s="4" t="s">
        <v>10</v>
      </c>
      <c r="BE6" s="4"/>
      <c r="BF6" s="4"/>
      <c r="BG6" s="4"/>
      <c r="BH6" s="4"/>
      <c r="BI6" s="4" t="s">
        <v>17</v>
      </c>
      <c r="BJ6" s="4"/>
      <c r="BK6" s="4"/>
      <c r="BL6" s="4"/>
      <c r="BM6" s="4"/>
      <c r="BN6" s="4"/>
      <c r="BO6" s="4"/>
      <c r="BP6" s="4"/>
      <c r="BQ6" s="4"/>
      <c r="BR6" s="4"/>
      <c r="BS6" s="4"/>
    </row>
    <row r="7" spans="1:16" ht="30">
      <c r="A7" s="5">
        <v>5</v>
      </c>
      <c r="B7" s="18" t="s">
        <v>12</v>
      </c>
      <c r="C7" s="12"/>
      <c r="D7" s="14" t="str">
        <f>IF(C7="ДА","НЕ",IF(C7="Н/П","Н/П","ДА"))</f>
        <v>ДА</v>
      </c>
      <c r="F7" s="34"/>
      <c r="G7" s="35"/>
      <c r="H7" s="35"/>
      <c r="I7" s="35"/>
      <c r="J7" s="35"/>
      <c r="K7" s="35"/>
      <c r="L7" s="35"/>
      <c r="M7" s="36"/>
      <c r="P7" s="16">
        <f t="shared" si="0"/>
        <v>0</v>
      </c>
    </row>
    <row r="8" spans="1:16" ht="75.75" thickBot="1">
      <c r="A8" s="5">
        <v>6</v>
      </c>
      <c r="B8" s="18" t="s">
        <v>11</v>
      </c>
      <c r="C8" s="12"/>
      <c r="D8" s="14" t="str">
        <f>IF(C8="НЕ","НЕ",IF(C8="Н/П","Н/П","ДА"))</f>
        <v>ДА</v>
      </c>
      <c r="F8" s="37"/>
      <c r="G8" s="38"/>
      <c r="H8" s="38"/>
      <c r="I8" s="38"/>
      <c r="J8" s="38"/>
      <c r="K8" s="38"/>
      <c r="L8" s="38"/>
      <c r="M8" s="39"/>
      <c r="P8" s="16">
        <f t="shared" si="0"/>
        <v>0</v>
      </c>
    </row>
    <row r="9" spans="1:16" ht="15.75" thickTop="1">
      <c r="A9" s="19"/>
      <c r="B9" s="2" t="s">
        <v>5</v>
      </c>
      <c r="C9" s="2"/>
      <c r="D9" s="8"/>
      <c r="P9" s="16">
        <f t="shared" si="0"/>
        <v>0</v>
      </c>
    </row>
    <row r="10" spans="1:16" ht="30">
      <c r="A10" s="5">
        <v>7</v>
      </c>
      <c r="B10" s="18" t="s">
        <v>13</v>
      </c>
      <c r="C10" s="12"/>
      <c r="D10" s="14" t="str">
        <f aca="true" t="shared" si="1" ref="D10:D16">IF(C10="НЕ","НЕ",IF(C10="Н/П","Н/П","ДА"))</f>
        <v>ДА</v>
      </c>
      <c r="P10" s="16">
        <f t="shared" si="0"/>
        <v>0</v>
      </c>
    </row>
    <row r="11" spans="1:16" ht="75">
      <c r="A11" s="5">
        <v>8</v>
      </c>
      <c r="B11" s="18" t="s">
        <v>28</v>
      </c>
      <c r="C11" s="12"/>
      <c r="D11" s="14" t="str">
        <f t="shared" si="1"/>
        <v>ДА</v>
      </c>
      <c r="P11" s="16">
        <f t="shared" si="0"/>
        <v>0</v>
      </c>
    </row>
    <row r="12" spans="1:16" ht="120">
      <c r="A12" s="5">
        <v>9</v>
      </c>
      <c r="B12" s="18" t="s">
        <v>110</v>
      </c>
      <c r="C12" s="12"/>
      <c r="D12" s="14" t="str">
        <f t="shared" si="1"/>
        <v>ДА</v>
      </c>
      <c r="P12" s="16">
        <f t="shared" si="0"/>
        <v>0</v>
      </c>
    </row>
    <row r="13" spans="1:16" ht="30">
      <c r="A13" s="5">
        <v>10</v>
      </c>
      <c r="B13" s="18" t="s">
        <v>30</v>
      </c>
      <c r="C13" s="12"/>
      <c r="D13" s="14" t="str">
        <f t="shared" si="1"/>
        <v>ДА</v>
      </c>
      <c r="P13" s="16">
        <f t="shared" si="0"/>
        <v>0</v>
      </c>
    </row>
    <row r="14" spans="1:16" ht="15">
      <c r="A14" s="5">
        <v>11</v>
      </c>
      <c r="B14" s="18" t="s">
        <v>6</v>
      </c>
      <c r="C14" s="12"/>
      <c r="D14" s="14" t="str">
        <f t="shared" si="1"/>
        <v>ДА</v>
      </c>
      <c r="P14" s="16">
        <f t="shared" si="0"/>
        <v>0</v>
      </c>
    </row>
    <row r="15" spans="1:16" ht="75">
      <c r="A15" s="5">
        <v>12</v>
      </c>
      <c r="B15" s="18" t="s">
        <v>102</v>
      </c>
      <c r="C15" s="12"/>
      <c r="D15" s="14" t="str">
        <f t="shared" si="1"/>
        <v>ДА</v>
      </c>
      <c r="P15" s="16">
        <f t="shared" si="0"/>
        <v>0</v>
      </c>
    </row>
    <row r="16" spans="1:16" ht="15">
      <c r="A16" s="5">
        <v>13</v>
      </c>
      <c r="B16" s="20" t="s">
        <v>31</v>
      </c>
      <c r="C16" s="12"/>
      <c r="D16" s="14" t="str">
        <f t="shared" si="1"/>
        <v>ДА</v>
      </c>
      <c r="P16" s="16">
        <f t="shared" si="0"/>
        <v>0</v>
      </c>
    </row>
    <row r="17" spans="1:16" ht="30">
      <c r="A17" s="5">
        <v>14</v>
      </c>
      <c r="B17" s="20" t="s">
        <v>33</v>
      </c>
      <c r="C17" s="12"/>
      <c r="D17" s="14" t="str">
        <f>IF(C17="ДА","НЕ",IF(C17="Н/П","Н/П","ДА"))</f>
        <v>ДА</v>
      </c>
      <c r="P17" s="16">
        <f t="shared" si="0"/>
        <v>0</v>
      </c>
    </row>
    <row r="18" spans="1:16" ht="60">
      <c r="A18" s="5">
        <v>15</v>
      </c>
      <c r="B18" s="21" t="s">
        <v>32</v>
      </c>
      <c r="C18" s="12"/>
      <c r="D18" s="14" t="str">
        <f>IF(C18="ДА","НЕ",IF(C18="Н/П","Н/П","ДА"))</f>
        <v>ДА</v>
      </c>
      <c r="P18" s="16">
        <f t="shared" si="0"/>
        <v>0</v>
      </c>
    </row>
    <row r="19" spans="2:16" ht="54" customHeight="1" thickBot="1">
      <c r="B19" s="22"/>
      <c r="C19" s="1"/>
      <c r="D19" s="1"/>
      <c r="P19" s="16"/>
    </row>
    <row r="20" spans="2:16" ht="105" customHeight="1" thickBot="1">
      <c r="B20" s="26" t="s">
        <v>7</v>
      </c>
      <c r="C20" s="27"/>
      <c r="D20" s="28"/>
      <c r="P20" s="16"/>
    </row>
    <row r="21" ht="15">
      <c r="P21" s="16"/>
    </row>
    <row r="22" ht="15">
      <c r="P22" s="16"/>
    </row>
    <row r="23" ht="15">
      <c r="P23" s="16"/>
    </row>
    <row r="24" ht="15">
      <c r="P24" s="15">
        <f>SUM(P3:P23)</f>
        <v>200</v>
      </c>
    </row>
  </sheetData>
  <sheetProtection password="DB12" sheet="1"/>
  <mergeCells count="4">
    <mergeCell ref="A1:D1"/>
    <mergeCell ref="BU5:BW5"/>
    <mergeCell ref="B20:D20"/>
    <mergeCell ref="F4:M8"/>
  </mergeCells>
  <conditionalFormatting sqref="F4:F6">
    <cfRule type="containsText" priority="20" dxfId="201" operator="containsText" text="НЕ">
      <formula>NOT(ISERROR(SEARCH("НЕ",F4)))</formula>
    </cfRule>
  </conditionalFormatting>
  <conditionalFormatting sqref="F4:F6">
    <cfRule type="containsText" priority="19" dxfId="200" operator="containsText" text="НЕ">
      <formula>NOT(ISERROR(SEARCH("НЕ",F4)))</formula>
    </cfRule>
  </conditionalFormatting>
  <conditionalFormatting sqref="F4:F6">
    <cfRule type="containsText" priority="18" dxfId="200" operator="containsText" text="НЕ">
      <formula>NOT(ISERROR(SEARCH("НЕ",F4)))</formula>
    </cfRule>
  </conditionalFormatting>
  <conditionalFormatting sqref="F4:F6">
    <cfRule type="containsText" priority="17" dxfId="200" operator="containsText" text="НЕ">
      <formula>NOT(ISERROR(SEARCH("НЕ",F4)))</formula>
    </cfRule>
  </conditionalFormatting>
  <conditionalFormatting sqref="F4:F6">
    <cfRule type="containsText" priority="16" dxfId="200" operator="containsText" text="НЕ">
      <formula>NOT(ISERROR(SEARCH("НЕ",F4)))</formula>
    </cfRule>
  </conditionalFormatting>
  <conditionalFormatting sqref="F4:F6">
    <cfRule type="containsText" priority="15" dxfId="200" operator="containsText" text="НЕ">
      <formula>NOT(ISERROR(SEARCH("НЕ",F4)))</formula>
    </cfRule>
  </conditionalFormatting>
  <conditionalFormatting sqref="F4:F6">
    <cfRule type="containsText" priority="14" dxfId="200" operator="containsText" text="НЕ">
      <formula>NOT(ISERROR(SEARCH("НЕ",F4)))</formula>
    </cfRule>
  </conditionalFormatting>
  <conditionalFormatting sqref="F4:F6">
    <cfRule type="containsText" priority="13" dxfId="200" operator="containsText" text="НЕ">
      <formula>NOT(ISERROR(SEARCH("НЕ",F4)))</formula>
    </cfRule>
  </conditionalFormatting>
  <conditionalFormatting sqref="F4:F6">
    <cfRule type="containsText" priority="12" dxfId="200" operator="containsText" text="НЕ">
      <formula>NOT(ISERROR(SEARCH("НЕ",F4)))</formula>
    </cfRule>
  </conditionalFormatting>
  <conditionalFormatting sqref="F4:F6">
    <cfRule type="containsText" priority="11" dxfId="200" operator="containsText" text="НЕ">
      <formula>NOT(ISERROR(SEARCH("НЕ",F4)))</formula>
    </cfRule>
  </conditionalFormatting>
  <conditionalFormatting sqref="F4:F6">
    <cfRule type="containsText" priority="10" dxfId="200" operator="containsText" text="НЕ">
      <formula>NOT(ISERROR(SEARCH("НЕ",F4)))</formula>
    </cfRule>
  </conditionalFormatting>
  <conditionalFormatting sqref="F4:F6">
    <cfRule type="containsText" priority="9" dxfId="200" operator="containsText" text="НЕ">
      <formula>NOT(ISERROR(SEARCH("НЕ",F4)))</formula>
    </cfRule>
  </conditionalFormatting>
  <conditionalFormatting sqref="F4:F6">
    <cfRule type="containsText" priority="8" dxfId="200" operator="containsText" text="НЕ">
      <formula>NOT(ISERROR(SEARCH("НЕ",F4)))</formula>
    </cfRule>
  </conditionalFormatting>
  <conditionalFormatting sqref="F4:F6">
    <cfRule type="containsText" priority="7" dxfId="200" operator="containsText" text="НЕ">
      <formula>NOT(ISERROR(SEARCH("НЕ",F4)))</formula>
    </cfRule>
  </conditionalFormatting>
  <conditionalFormatting sqref="F4:F6">
    <cfRule type="containsText" priority="6" dxfId="200" operator="containsText" text="НЕ">
      <formula>NOT(ISERROR(SEARCH("НЕ",F4)))</formula>
    </cfRule>
  </conditionalFormatting>
  <conditionalFormatting sqref="F4:F6">
    <cfRule type="containsText" priority="5" dxfId="200" operator="containsText" text="НЕ">
      <formula>NOT(ISERROR(SEARCH("НЕ",F4)))</formula>
    </cfRule>
  </conditionalFormatting>
  <conditionalFormatting sqref="F4:F6">
    <cfRule type="containsText" priority="4" dxfId="200" operator="containsText" text="НЕ">
      <formula>NOT(ISERROR(SEARCH("НЕ",F4)))</formula>
    </cfRule>
  </conditionalFormatting>
  <conditionalFormatting sqref="F4:F6">
    <cfRule type="containsText" priority="3" dxfId="200" operator="containsText" text="НЕ">
      <formula>NOT(ISERROR(SEARCH("НЕ",F4)))</formula>
    </cfRule>
  </conditionalFormatting>
  <conditionalFormatting sqref="F4:F6">
    <cfRule type="containsText" priority="2" dxfId="200" operator="containsText" text="НЕ">
      <formula>NOT(ISERROR(SEARCH("НЕ",F4)))</formula>
    </cfRule>
  </conditionalFormatting>
  <conditionalFormatting sqref="F4:F6">
    <cfRule type="containsText" priority="1" dxfId="200" operator="containsText" text="НЕ">
      <formula>NOT(ISERROR(SEARCH("НЕ",F4)))</formula>
    </cfRule>
  </conditionalFormatting>
  <dataValidations count="5">
    <dataValidation type="list" allowBlank="1" showInputMessage="1" showErrorMessage="1" sqref="C6">
      <formula1>$BI$3:$BI$6</formula1>
    </dataValidation>
    <dataValidation type="list" allowBlank="1" showInputMessage="1" showErrorMessage="1" sqref="C5">
      <formula1>$BE$3:$BE$5</formula1>
    </dataValidation>
    <dataValidation type="list" allowBlank="1" showInputMessage="1" showErrorMessage="1" sqref="C8 C17:C18">
      <formula1>$AZ$2:$AZ$4</formula1>
    </dataValidation>
    <dataValidation type="list" allowBlank="1" showInputMessage="1" showErrorMessage="1" sqref="C3">
      <formula1>$BC$3:$BC$6</formula1>
    </dataValidation>
    <dataValidation type="list" allowBlank="1" showInputMessage="1" showErrorMessage="1" sqref="C4 C7 C10 C11 C12 C13 C14 C15 C16">
      <formula1>$AZ$2:$AZ$3</formula1>
    </dataValidation>
  </dataValidations>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sheetPr codeName="Sheet5"/>
  <dimension ref="A1:BW23"/>
  <sheetViews>
    <sheetView zoomScalePageLayoutView="0" workbookViewId="0" topLeftCell="B10">
      <selection activeCell="B15" sqref="B15"/>
    </sheetView>
  </sheetViews>
  <sheetFormatPr defaultColWidth="9.140625" defaultRowHeight="15"/>
  <cols>
    <col min="1" max="1" width="13.8515625" style="5" customWidth="1"/>
    <col min="2" max="2" width="100.421875" style="17" customWidth="1"/>
    <col min="3" max="3" width="46.7109375" style="6" customWidth="1"/>
    <col min="4" max="4" width="19.140625" style="7" customWidth="1"/>
    <col min="5" max="15" width="9.140625" style="1" customWidth="1"/>
    <col min="16" max="53" width="9.140625" style="1" hidden="1" customWidth="1"/>
    <col min="54" max="54" width="3.421875" style="1" hidden="1" customWidth="1"/>
    <col min="55" max="56" width="9.140625" style="17" hidden="1" customWidth="1"/>
    <col min="57" max="57" width="24.421875" style="17" hidden="1" customWidth="1"/>
    <col min="58" max="60" width="9.140625" style="17" hidden="1" customWidth="1"/>
    <col min="61" max="61" width="40.8515625" style="17" hidden="1" customWidth="1"/>
    <col min="62" max="64" width="9.140625" style="17" hidden="1" customWidth="1"/>
    <col min="65" max="65" width="25.28125" style="17" hidden="1" customWidth="1"/>
    <col min="66" max="66" width="30.28125" style="17" hidden="1" customWidth="1"/>
    <col min="67" max="68" width="9.140625" style="17" hidden="1" customWidth="1"/>
    <col min="69" max="69" width="20.57421875" style="17" hidden="1" customWidth="1"/>
    <col min="70" max="71" width="9.140625" style="17" hidden="1" customWidth="1"/>
    <col min="72" max="72" width="9.140625" style="1" hidden="1" customWidth="1"/>
    <col min="73" max="73" width="142.8515625" style="1" hidden="1" customWidth="1"/>
    <col min="74" max="75" width="9.140625" style="1" hidden="1" customWidth="1"/>
    <col min="76" max="16384" width="9.140625" style="1" customWidth="1"/>
  </cols>
  <sheetData>
    <row r="1" spans="1:71" s="10" customFormat="1" ht="32.25" customHeight="1">
      <c r="A1" s="30" t="s">
        <v>39</v>
      </c>
      <c r="B1" s="30"/>
      <c r="C1" s="30"/>
      <c r="D1" s="30"/>
      <c r="E1" s="9"/>
      <c r="F1" s="9"/>
      <c r="G1" s="9"/>
      <c r="H1" s="9"/>
      <c r="I1" s="9"/>
      <c r="J1" s="9"/>
      <c r="K1" s="9"/>
      <c r="L1" s="9"/>
      <c r="M1" s="9"/>
      <c r="N1" s="9"/>
      <c r="O1" s="9"/>
      <c r="P1" s="9"/>
      <c r="Q1" s="9"/>
      <c r="R1" s="9"/>
      <c r="S1" s="9"/>
      <c r="T1" s="9"/>
      <c r="U1" s="9"/>
      <c r="V1" s="9"/>
      <c r="W1" s="9"/>
      <c r="X1" s="9"/>
      <c r="Y1" s="9"/>
      <c r="Z1" s="9"/>
      <c r="BC1" s="11"/>
      <c r="BD1" s="11"/>
      <c r="BE1" s="11"/>
      <c r="BF1" s="11"/>
      <c r="BG1" s="11"/>
      <c r="BH1" s="11"/>
      <c r="BI1" s="11"/>
      <c r="BJ1" s="11"/>
      <c r="BK1" s="11"/>
      <c r="BL1" s="11"/>
      <c r="BM1" s="11"/>
      <c r="BN1" s="11"/>
      <c r="BO1" s="11"/>
      <c r="BP1" s="11"/>
      <c r="BQ1" s="11"/>
      <c r="BR1" s="11"/>
      <c r="BS1" s="11"/>
    </row>
    <row r="2" spans="1:71" s="3" customFormat="1" ht="30">
      <c r="A2" s="2" t="s">
        <v>0</v>
      </c>
      <c r="B2" s="2" t="s">
        <v>4</v>
      </c>
      <c r="C2" s="2" t="s">
        <v>1</v>
      </c>
      <c r="D2" s="2" t="s">
        <v>14</v>
      </c>
      <c r="AZ2" s="4" t="s">
        <v>2</v>
      </c>
      <c r="BC2" s="4">
        <v>1</v>
      </c>
      <c r="BD2" s="4">
        <v>2</v>
      </c>
      <c r="BE2" s="4">
        <v>3</v>
      </c>
      <c r="BF2" s="4">
        <v>4</v>
      </c>
      <c r="BG2" s="4">
        <v>5</v>
      </c>
      <c r="BH2" s="4">
        <v>6</v>
      </c>
      <c r="BI2" s="4">
        <v>7</v>
      </c>
      <c r="BJ2" s="4">
        <v>8</v>
      </c>
      <c r="BK2" s="4">
        <v>9</v>
      </c>
      <c r="BL2" s="4">
        <v>10</v>
      </c>
      <c r="BM2" s="4">
        <v>11</v>
      </c>
      <c r="BN2" s="4">
        <v>12</v>
      </c>
      <c r="BO2" s="4">
        <v>13</v>
      </c>
      <c r="BP2" s="4">
        <v>14</v>
      </c>
      <c r="BQ2" s="4">
        <v>15</v>
      </c>
      <c r="BR2" s="4">
        <v>16</v>
      </c>
      <c r="BS2" s="4">
        <v>17</v>
      </c>
    </row>
    <row r="3" spans="1:73" ht="60.75" thickBot="1">
      <c r="A3" s="5">
        <v>1</v>
      </c>
      <c r="B3" s="18" t="s">
        <v>29</v>
      </c>
      <c r="C3" s="12"/>
      <c r="D3" s="14" t="str">
        <f>IF(C3=AZ4,AZ4,IF(C3=BC3,"ДА","НЕ"))</f>
        <v>НЕ</v>
      </c>
      <c r="P3" s="16">
        <f>IF(D3="НЕ",100,0)</f>
        <v>100</v>
      </c>
      <c r="AZ3" s="4" t="s">
        <v>3</v>
      </c>
      <c r="BC3" s="4" t="s">
        <v>26</v>
      </c>
      <c r="BD3" s="4" t="s">
        <v>2</v>
      </c>
      <c r="BE3" s="4" t="s">
        <v>8</v>
      </c>
      <c r="BF3" s="4" t="s">
        <v>2</v>
      </c>
      <c r="BG3" s="4" t="s">
        <v>2</v>
      </c>
      <c r="BH3" s="4" t="s">
        <v>2</v>
      </c>
      <c r="BI3" s="4" t="s">
        <v>15</v>
      </c>
      <c r="BJ3" s="4" t="s">
        <v>2</v>
      </c>
      <c r="BK3" s="4" t="s">
        <v>2</v>
      </c>
      <c r="BL3" s="4" t="s">
        <v>2</v>
      </c>
      <c r="BM3" s="4" t="s">
        <v>21</v>
      </c>
      <c r="BN3" s="4" t="s">
        <v>6</v>
      </c>
      <c r="BO3" s="4" t="s">
        <v>2</v>
      </c>
      <c r="BP3" s="4" t="s">
        <v>2</v>
      </c>
      <c r="BQ3" s="4" t="s">
        <v>22</v>
      </c>
      <c r="BR3" s="4" t="s">
        <v>2</v>
      </c>
      <c r="BS3" s="4"/>
      <c r="BU3" s="17" t="s">
        <v>62</v>
      </c>
    </row>
    <row r="4" spans="1:73" ht="45" customHeight="1" thickTop="1">
      <c r="A4" s="5">
        <v>2</v>
      </c>
      <c r="B4" s="18" t="s">
        <v>81</v>
      </c>
      <c r="C4" s="12"/>
      <c r="D4" s="14" t="str">
        <f>IF(C4="НЕ","НЕ",IF(C4="Н/П","Н/П","ДА"))</f>
        <v>ДА</v>
      </c>
      <c r="F4" s="31" t="str">
        <f>IF(P22=0,BU3,BU4)</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G4" s="32"/>
      <c r="H4" s="32"/>
      <c r="I4" s="32"/>
      <c r="J4" s="32"/>
      <c r="K4" s="32"/>
      <c r="L4" s="32"/>
      <c r="M4" s="33"/>
      <c r="P4" s="16">
        <f aca="true" t="shared" si="0" ref="P4:P21">IF(D4="НЕ",100,0)</f>
        <v>0</v>
      </c>
      <c r="AZ4" s="4" t="s">
        <v>10</v>
      </c>
      <c r="BC4" s="4" t="s">
        <v>64</v>
      </c>
      <c r="BD4" s="4" t="s">
        <v>2</v>
      </c>
      <c r="BE4" s="4" t="s">
        <v>9</v>
      </c>
      <c r="BF4" s="4" t="s">
        <v>3</v>
      </c>
      <c r="BG4" s="4" t="s">
        <v>3</v>
      </c>
      <c r="BH4" s="4" t="s">
        <v>3</v>
      </c>
      <c r="BI4" s="4" t="s">
        <v>16</v>
      </c>
      <c r="BJ4" s="4" t="s">
        <v>3</v>
      </c>
      <c r="BK4" s="4" t="s">
        <v>3</v>
      </c>
      <c r="BL4" s="4" t="s">
        <v>3</v>
      </c>
      <c r="BM4" s="4" t="s">
        <v>19</v>
      </c>
      <c r="BN4" s="4" t="s">
        <v>20</v>
      </c>
      <c r="BO4" s="4" t="s">
        <v>3</v>
      </c>
      <c r="BP4" s="4" t="s">
        <v>3</v>
      </c>
      <c r="BQ4" s="4" t="s">
        <v>23</v>
      </c>
      <c r="BR4" s="4" t="s">
        <v>3</v>
      </c>
      <c r="BS4" s="4"/>
      <c r="BU4" s="17" t="s">
        <v>63</v>
      </c>
    </row>
    <row r="5" spans="1:73" ht="45" customHeight="1">
      <c r="A5" s="5">
        <v>3</v>
      </c>
      <c r="B5" s="18" t="s">
        <v>35</v>
      </c>
      <c r="C5" s="12"/>
      <c r="D5" s="14" t="str">
        <f>IF(C5="НЕ","НЕ",IF(C5="Н/П","Н/П","ДА"))</f>
        <v>ДА</v>
      </c>
      <c r="F5" s="34"/>
      <c r="G5" s="35"/>
      <c r="H5" s="35"/>
      <c r="I5" s="35"/>
      <c r="J5" s="35"/>
      <c r="K5" s="35"/>
      <c r="L5" s="35"/>
      <c r="M5" s="36"/>
      <c r="P5" s="16">
        <f t="shared" si="0"/>
        <v>0</v>
      </c>
      <c r="BC5" s="4" t="s">
        <v>65</v>
      </c>
      <c r="BD5" s="4" t="s">
        <v>3</v>
      </c>
      <c r="BE5" s="4" t="s">
        <v>10</v>
      </c>
      <c r="BF5" s="4" t="s">
        <v>10</v>
      </c>
      <c r="BG5" s="4"/>
      <c r="BH5" s="4"/>
      <c r="BI5" s="4" t="s">
        <v>18</v>
      </c>
      <c r="BJ5" s="4"/>
      <c r="BK5" s="4"/>
      <c r="BL5" s="4"/>
      <c r="BM5" s="4"/>
      <c r="BN5" s="4"/>
      <c r="BO5" s="4"/>
      <c r="BP5" s="4"/>
      <c r="BQ5" s="4"/>
      <c r="BR5" s="4"/>
      <c r="BS5" s="4"/>
      <c r="BU5" s="17"/>
    </row>
    <row r="6" spans="1:73" ht="45" customHeight="1">
      <c r="A6" s="5">
        <v>4</v>
      </c>
      <c r="B6" s="18" t="s">
        <v>27</v>
      </c>
      <c r="C6" s="12"/>
      <c r="D6" s="14" t="str">
        <f>IF(C6="НЕ","НЕ",IF(C6="Н/П","Н/П","ДА"))</f>
        <v>ДА</v>
      </c>
      <c r="F6" s="34"/>
      <c r="G6" s="35"/>
      <c r="H6" s="35"/>
      <c r="I6" s="35"/>
      <c r="J6" s="35"/>
      <c r="K6" s="35"/>
      <c r="L6" s="35"/>
      <c r="M6" s="36"/>
      <c r="P6" s="16">
        <f t="shared" si="0"/>
        <v>0</v>
      </c>
      <c r="BC6" s="4" t="s">
        <v>10</v>
      </c>
      <c r="BD6" s="4" t="s">
        <v>10</v>
      </c>
      <c r="BE6" s="4"/>
      <c r="BF6" s="4"/>
      <c r="BG6" s="4"/>
      <c r="BH6" s="4"/>
      <c r="BI6" s="4" t="s">
        <v>17</v>
      </c>
      <c r="BJ6" s="4"/>
      <c r="BK6" s="4"/>
      <c r="BL6" s="4"/>
      <c r="BM6" s="4"/>
      <c r="BN6" s="4"/>
      <c r="BO6" s="4"/>
      <c r="BP6" s="4"/>
      <c r="BQ6" s="4"/>
      <c r="BR6" s="4"/>
      <c r="BS6" s="4"/>
      <c r="BU6" s="17"/>
    </row>
    <row r="7" spans="1:75" ht="45">
      <c r="A7" s="5">
        <v>5</v>
      </c>
      <c r="B7" s="18" t="s">
        <v>47</v>
      </c>
      <c r="C7" s="12"/>
      <c r="D7" s="14" t="str">
        <f>IF(C7=$BE$3,$BF$3,IF(C7=$BE$4,$BF$4,"Н/П"))</f>
        <v>Н/П</v>
      </c>
      <c r="F7" s="34"/>
      <c r="G7" s="35"/>
      <c r="H7" s="35"/>
      <c r="I7" s="35"/>
      <c r="J7" s="35"/>
      <c r="K7" s="35"/>
      <c r="L7" s="35"/>
      <c r="M7" s="36"/>
      <c r="P7" s="16">
        <f t="shared" si="0"/>
        <v>0</v>
      </c>
      <c r="BU7" s="29" t="str">
        <f>IF(COUNTIF(ПРАШАЛНИК_30214!$D$3:$D$21,"НЕ")&gt;0,$BU$4,$BU$3)</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BV7" s="29"/>
      <c r="BW7" s="29"/>
    </row>
    <row r="8" spans="1:16" ht="15.75" thickBot="1">
      <c r="A8" s="5">
        <v>6</v>
      </c>
      <c r="B8" s="18" t="s">
        <v>24</v>
      </c>
      <c r="C8" s="12"/>
      <c r="D8" s="14" t="str">
        <f>IF(OR(C8=$BI$3,C8=$BI$4,C8=$BI$5),"ДА","НЕ")</f>
        <v>НЕ</v>
      </c>
      <c r="F8" s="37"/>
      <c r="G8" s="38"/>
      <c r="H8" s="38"/>
      <c r="I8" s="38"/>
      <c r="J8" s="38"/>
      <c r="K8" s="38"/>
      <c r="L8" s="38"/>
      <c r="M8" s="39"/>
      <c r="P8" s="16">
        <f t="shared" si="0"/>
        <v>100</v>
      </c>
    </row>
    <row r="9" spans="1:16" ht="45.75" thickTop="1">
      <c r="A9" s="5">
        <v>7</v>
      </c>
      <c r="B9" s="18" t="s">
        <v>36</v>
      </c>
      <c r="C9" s="12"/>
      <c r="D9" s="14" t="str">
        <f>IF(C9="ДА","НЕ",IF(C9="Н/П","Н/П","ДА"))</f>
        <v>ДА</v>
      </c>
      <c r="P9" s="16">
        <f t="shared" si="0"/>
        <v>0</v>
      </c>
    </row>
    <row r="10" spans="1:16" ht="75">
      <c r="A10" s="5">
        <v>8</v>
      </c>
      <c r="B10" s="18" t="s">
        <v>11</v>
      </c>
      <c r="C10" s="12"/>
      <c r="D10" s="14" t="str">
        <f>IF(C10="НЕ","НЕ",IF(C10="Н/П","Н/П","ДА"))</f>
        <v>ДА</v>
      </c>
      <c r="P10" s="16">
        <f t="shared" si="0"/>
        <v>0</v>
      </c>
    </row>
    <row r="11" spans="1:16" ht="15">
      <c r="A11" s="19"/>
      <c r="B11" s="2" t="s">
        <v>5</v>
      </c>
      <c r="C11" s="2"/>
      <c r="D11" s="8"/>
      <c r="P11" s="16">
        <f t="shared" si="0"/>
        <v>0</v>
      </c>
    </row>
    <row r="12" spans="1:16" ht="30">
      <c r="A12" s="5">
        <v>9</v>
      </c>
      <c r="B12" s="18" t="s">
        <v>13</v>
      </c>
      <c r="C12" s="12"/>
      <c r="D12" s="14" t="str">
        <f aca="true" t="shared" si="1" ref="D12:D19">IF(C12="НЕ","НЕ",IF(C12="Н/П","Н/П","ДА"))</f>
        <v>ДА</v>
      </c>
      <c r="P12" s="16">
        <f t="shared" si="0"/>
        <v>0</v>
      </c>
    </row>
    <row r="13" spans="1:16" ht="90">
      <c r="A13" s="5">
        <v>10</v>
      </c>
      <c r="B13" s="18" t="s">
        <v>96</v>
      </c>
      <c r="C13" s="12"/>
      <c r="D13" s="14" t="str">
        <f t="shared" si="1"/>
        <v>ДА</v>
      </c>
      <c r="P13" s="16">
        <f t="shared" si="0"/>
        <v>0</v>
      </c>
    </row>
    <row r="14" spans="1:16" ht="75">
      <c r="A14" s="5">
        <v>11</v>
      </c>
      <c r="B14" s="18" t="s">
        <v>28</v>
      </c>
      <c r="C14" s="12"/>
      <c r="D14" s="14" t="str">
        <f t="shared" si="1"/>
        <v>ДА</v>
      </c>
      <c r="P14" s="16">
        <f t="shared" si="0"/>
        <v>0</v>
      </c>
    </row>
    <row r="15" spans="1:16" ht="120">
      <c r="A15" s="5">
        <v>12</v>
      </c>
      <c r="B15" s="18" t="s">
        <v>110</v>
      </c>
      <c r="C15" s="12"/>
      <c r="D15" s="14" t="str">
        <f t="shared" si="1"/>
        <v>ДА</v>
      </c>
      <c r="P15" s="16">
        <f t="shared" si="0"/>
        <v>0</v>
      </c>
    </row>
    <row r="16" spans="1:16" ht="30">
      <c r="A16" s="5">
        <v>13</v>
      </c>
      <c r="B16" s="18" t="s">
        <v>30</v>
      </c>
      <c r="C16" s="12"/>
      <c r="D16" s="14" t="str">
        <f t="shared" si="1"/>
        <v>ДА</v>
      </c>
      <c r="P16" s="16">
        <f t="shared" si="0"/>
        <v>0</v>
      </c>
    </row>
    <row r="17" spans="1:16" ht="15">
      <c r="A17" s="5">
        <v>14</v>
      </c>
      <c r="B17" s="18" t="s">
        <v>6</v>
      </c>
      <c r="C17" s="12"/>
      <c r="D17" s="14" t="str">
        <f t="shared" si="1"/>
        <v>ДА</v>
      </c>
      <c r="P17" s="16">
        <f t="shared" si="0"/>
        <v>0</v>
      </c>
    </row>
    <row r="18" spans="1:16" ht="75">
      <c r="A18" s="5">
        <v>15</v>
      </c>
      <c r="B18" s="18" t="s">
        <v>103</v>
      </c>
      <c r="C18" s="12"/>
      <c r="D18" s="14" t="str">
        <f t="shared" si="1"/>
        <v>ДА</v>
      </c>
      <c r="P18" s="16">
        <f t="shared" si="0"/>
        <v>0</v>
      </c>
    </row>
    <row r="19" spans="1:16" ht="15">
      <c r="A19" s="5">
        <v>16</v>
      </c>
      <c r="B19" s="20" t="s">
        <v>31</v>
      </c>
      <c r="C19" s="12"/>
      <c r="D19" s="14" t="str">
        <f t="shared" si="1"/>
        <v>ДА</v>
      </c>
      <c r="P19" s="16">
        <f t="shared" si="0"/>
        <v>0</v>
      </c>
    </row>
    <row r="20" spans="1:16" ht="30">
      <c r="A20" s="5">
        <v>17</v>
      </c>
      <c r="B20" s="20" t="s">
        <v>33</v>
      </c>
      <c r="C20" s="12"/>
      <c r="D20" s="14" t="str">
        <f>IF(C20="ДА","НЕ",IF(C20="Н/П","Н/П","ДА"))</f>
        <v>ДА</v>
      </c>
      <c r="P20" s="16">
        <f t="shared" si="0"/>
        <v>0</v>
      </c>
    </row>
    <row r="21" spans="1:16" ht="60">
      <c r="A21" s="5">
        <v>18</v>
      </c>
      <c r="B21" s="21" t="s">
        <v>32</v>
      </c>
      <c r="C21" s="12"/>
      <c r="D21" s="14" t="str">
        <f>IF(C21="ДА","НЕ",IF(C21="Н/П","Н/П","ДА"))</f>
        <v>ДА</v>
      </c>
      <c r="P21" s="16">
        <f t="shared" si="0"/>
        <v>0</v>
      </c>
    </row>
    <row r="22" spans="2:16" ht="54" customHeight="1" thickBot="1">
      <c r="B22" s="22"/>
      <c r="C22" s="1"/>
      <c r="D22" s="1"/>
      <c r="P22" s="15">
        <f>SUM(P3:P21)</f>
        <v>200</v>
      </c>
    </row>
    <row r="23" spans="2:4" ht="105" customHeight="1" thickBot="1">
      <c r="B23" s="26" t="s">
        <v>7</v>
      </c>
      <c r="C23" s="27"/>
      <c r="D23" s="28"/>
    </row>
  </sheetData>
  <sheetProtection password="DB12" sheet="1"/>
  <mergeCells count="4">
    <mergeCell ref="A1:D1"/>
    <mergeCell ref="BU7:BW7"/>
    <mergeCell ref="B23:D23"/>
    <mergeCell ref="F4:M8"/>
  </mergeCells>
  <conditionalFormatting sqref="F4:F6">
    <cfRule type="containsText" priority="19" dxfId="200" operator="containsText" text="НЕ">
      <formula>NOT(ISERROR(SEARCH("НЕ",F4)))</formula>
    </cfRule>
  </conditionalFormatting>
  <conditionalFormatting sqref="F4:F6">
    <cfRule type="containsText" priority="18" dxfId="200" operator="containsText" text="НЕ">
      <formula>NOT(ISERROR(SEARCH("НЕ",F4)))</formula>
    </cfRule>
  </conditionalFormatting>
  <conditionalFormatting sqref="F4:F6">
    <cfRule type="containsText" priority="17" dxfId="200" operator="containsText" text="НЕ">
      <formula>NOT(ISERROR(SEARCH("НЕ",F4)))</formula>
    </cfRule>
  </conditionalFormatting>
  <conditionalFormatting sqref="F4:F6">
    <cfRule type="containsText" priority="16" dxfId="200" operator="containsText" text="НЕ">
      <formula>NOT(ISERROR(SEARCH("НЕ",F4)))</formula>
    </cfRule>
  </conditionalFormatting>
  <conditionalFormatting sqref="F4:F6">
    <cfRule type="containsText" priority="15" dxfId="200" operator="containsText" text="НЕ">
      <formula>NOT(ISERROR(SEARCH("НЕ",F4)))</formula>
    </cfRule>
  </conditionalFormatting>
  <conditionalFormatting sqref="F4:F6">
    <cfRule type="containsText" priority="14" dxfId="200" operator="containsText" text="НЕ">
      <formula>NOT(ISERROR(SEARCH("НЕ",F4)))</formula>
    </cfRule>
  </conditionalFormatting>
  <conditionalFormatting sqref="F4:F6">
    <cfRule type="containsText" priority="13" dxfId="200" operator="containsText" text="НЕ">
      <formula>NOT(ISERROR(SEARCH("НЕ",F4)))</formula>
    </cfRule>
  </conditionalFormatting>
  <conditionalFormatting sqref="F4:F6">
    <cfRule type="containsText" priority="12" dxfId="200" operator="containsText" text="НЕ">
      <formula>NOT(ISERROR(SEARCH("НЕ",F4)))</formula>
    </cfRule>
  </conditionalFormatting>
  <conditionalFormatting sqref="F4:F6">
    <cfRule type="containsText" priority="11" dxfId="200" operator="containsText" text="НЕ">
      <formula>NOT(ISERROR(SEARCH("НЕ",F4)))</formula>
    </cfRule>
  </conditionalFormatting>
  <conditionalFormatting sqref="F4:F6">
    <cfRule type="containsText" priority="10" dxfId="200" operator="containsText" text="НЕ">
      <formula>NOT(ISERROR(SEARCH("НЕ",F4)))</formula>
    </cfRule>
  </conditionalFormatting>
  <conditionalFormatting sqref="F4:F6">
    <cfRule type="containsText" priority="9" dxfId="200" operator="containsText" text="НЕ">
      <formula>NOT(ISERROR(SEARCH("НЕ",F4)))</formula>
    </cfRule>
  </conditionalFormatting>
  <conditionalFormatting sqref="F4:F6">
    <cfRule type="containsText" priority="8" dxfId="200" operator="containsText" text="НЕ">
      <formula>NOT(ISERROR(SEARCH("НЕ",F4)))</formula>
    </cfRule>
  </conditionalFormatting>
  <conditionalFormatting sqref="F4:F6">
    <cfRule type="containsText" priority="7" dxfId="200" operator="containsText" text="НЕ">
      <formula>NOT(ISERROR(SEARCH("НЕ",F4)))</formula>
    </cfRule>
  </conditionalFormatting>
  <conditionalFormatting sqref="F4:F6">
    <cfRule type="containsText" priority="6" dxfId="200" operator="containsText" text="НЕ">
      <formula>NOT(ISERROR(SEARCH("НЕ",F4)))</formula>
    </cfRule>
  </conditionalFormatting>
  <conditionalFormatting sqref="F4:F6">
    <cfRule type="containsText" priority="5" dxfId="200" operator="containsText" text="НЕ">
      <formula>NOT(ISERROR(SEARCH("НЕ",F4)))</formula>
    </cfRule>
  </conditionalFormatting>
  <conditionalFormatting sqref="F4:F6">
    <cfRule type="containsText" priority="4" dxfId="200" operator="containsText" text="НЕ">
      <formula>NOT(ISERROR(SEARCH("НЕ",F4)))</formula>
    </cfRule>
  </conditionalFormatting>
  <conditionalFormatting sqref="F4:F6">
    <cfRule type="containsText" priority="3" dxfId="200" operator="containsText" text="НЕ">
      <formula>NOT(ISERROR(SEARCH("НЕ",F4)))</formula>
    </cfRule>
  </conditionalFormatting>
  <conditionalFormatting sqref="F4:F6">
    <cfRule type="containsText" priority="2" dxfId="200" operator="containsText" text="НЕ">
      <formula>NOT(ISERROR(SEARCH("НЕ",F4)))</formula>
    </cfRule>
  </conditionalFormatting>
  <conditionalFormatting sqref="F4:F6">
    <cfRule type="containsText" priority="1" dxfId="200" operator="containsText" text="НЕ">
      <formula>NOT(ISERROR(SEARCH("НЕ",F4)))</formula>
    </cfRule>
  </conditionalFormatting>
  <conditionalFormatting sqref="F4:F6">
    <cfRule type="containsText" priority="20" dxfId="201" operator="containsText" text="НЕ">
      <formula>NOT(ISERROR(SEARCH("НЕ",F4)))</formula>
    </cfRule>
  </conditionalFormatting>
  <dataValidations count="5">
    <dataValidation type="list" allowBlank="1" showInputMessage="1" showErrorMessage="1" sqref="C7">
      <formula1>$BE$3:$BE$5</formula1>
    </dataValidation>
    <dataValidation type="list" allowBlank="1" showInputMessage="1" showErrorMessage="1" sqref="C3">
      <formula1>$BC$3:$BC$6</formula1>
    </dataValidation>
    <dataValidation type="list" allowBlank="1" showInputMessage="1" showErrorMessage="1" sqref="C9:C10 C4:C6 C20:C21">
      <formula1>$AZ$2:$AZ$4</formula1>
    </dataValidation>
    <dataValidation type="list" allowBlank="1" showInputMessage="1" showErrorMessage="1" sqref="C8">
      <formula1>$BI$3:$BI$6</formula1>
    </dataValidation>
    <dataValidation type="list" allowBlank="1" showInputMessage="1" showErrorMessage="1" sqref="C12 C13 C14 C15 C16 C17 C18 C19">
      <formula1>$AZ$2:$AZ$3</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Sheet6"/>
  <dimension ref="A1:BW24"/>
  <sheetViews>
    <sheetView zoomScalePageLayoutView="0" workbookViewId="0" topLeftCell="B10">
      <selection activeCell="B14" sqref="B14"/>
    </sheetView>
  </sheetViews>
  <sheetFormatPr defaultColWidth="9.140625" defaultRowHeight="15"/>
  <cols>
    <col min="1" max="1" width="13.8515625" style="5" customWidth="1"/>
    <col min="2" max="2" width="100.421875" style="17" customWidth="1"/>
    <col min="3" max="3" width="46.7109375" style="6" customWidth="1"/>
    <col min="4" max="4" width="19.140625" style="7" customWidth="1"/>
    <col min="5" max="15" width="9.140625" style="1" customWidth="1"/>
    <col min="16" max="53" width="9.140625" style="1" hidden="1" customWidth="1"/>
    <col min="54" max="54" width="3.421875" style="1" hidden="1" customWidth="1"/>
    <col min="55" max="56" width="9.140625" style="17" hidden="1" customWidth="1"/>
    <col min="57" max="57" width="24.421875" style="17" hidden="1" customWidth="1"/>
    <col min="58" max="60" width="9.140625" style="17" hidden="1" customWidth="1"/>
    <col min="61" max="61" width="40.8515625" style="17" hidden="1" customWidth="1"/>
    <col min="62" max="64" width="9.140625" style="17" hidden="1" customWidth="1"/>
    <col min="65" max="65" width="25.28125" style="17" hidden="1" customWidth="1"/>
    <col min="66" max="66" width="30.28125" style="17" hidden="1" customWidth="1"/>
    <col min="67" max="68" width="9.140625" style="17" hidden="1" customWidth="1"/>
    <col min="69" max="69" width="20.57421875" style="17" hidden="1" customWidth="1"/>
    <col min="70" max="71" width="9.140625" style="17" hidden="1" customWidth="1"/>
    <col min="72" max="72" width="9.140625" style="1" hidden="1" customWidth="1"/>
    <col min="73" max="73" width="142.8515625" style="1" hidden="1" customWidth="1"/>
    <col min="74" max="75" width="9.140625" style="1" hidden="1" customWidth="1"/>
    <col min="76" max="76" width="0" style="1" hidden="1" customWidth="1"/>
    <col min="77" max="16384" width="9.140625" style="1" customWidth="1"/>
  </cols>
  <sheetData>
    <row r="1" spans="1:71" s="10" customFormat="1" ht="32.25" customHeight="1">
      <c r="A1" s="30" t="s">
        <v>40</v>
      </c>
      <c r="B1" s="30"/>
      <c r="C1" s="30"/>
      <c r="D1" s="30"/>
      <c r="E1" s="9"/>
      <c r="F1" s="9"/>
      <c r="G1" s="9"/>
      <c r="H1" s="9"/>
      <c r="I1" s="9"/>
      <c r="J1" s="9"/>
      <c r="K1" s="9"/>
      <c r="L1" s="9"/>
      <c r="M1" s="9"/>
      <c r="N1" s="9"/>
      <c r="O1" s="9"/>
      <c r="P1" s="9"/>
      <c r="Q1" s="9"/>
      <c r="R1" s="9"/>
      <c r="S1" s="9"/>
      <c r="T1" s="9"/>
      <c r="U1" s="9"/>
      <c r="V1" s="9"/>
      <c r="W1" s="9"/>
      <c r="X1" s="9"/>
      <c r="Y1" s="9"/>
      <c r="Z1" s="9"/>
      <c r="BC1" s="11"/>
      <c r="BD1" s="11"/>
      <c r="BE1" s="11"/>
      <c r="BF1" s="11"/>
      <c r="BG1" s="11"/>
      <c r="BH1" s="11"/>
      <c r="BI1" s="11"/>
      <c r="BJ1" s="11"/>
      <c r="BK1" s="11"/>
      <c r="BL1" s="11"/>
      <c r="BM1" s="11"/>
      <c r="BN1" s="11"/>
      <c r="BO1" s="11"/>
      <c r="BP1" s="11"/>
      <c r="BQ1" s="11"/>
      <c r="BR1" s="11"/>
      <c r="BS1" s="11"/>
    </row>
    <row r="2" spans="1:71" s="3" customFormat="1" ht="30">
      <c r="A2" s="2" t="s">
        <v>0</v>
      </c>
      <c r="B2" s="2" t="s">
        <v>4</v>
      </c>
      <c r="C2" s="2" t="s">
        <v>1</v>
      </c>
      <c r="D2" s="2" t="s">
        <v>14</v>
      </c>
      <c r="AZ2" s="4" t="s">
        <v>2</v>
      </c>
      <c r="BC2" s="4">
        <v>1</v>
      </c>
      <c r="BD2" s="4">
        <v>2</v>
      </c>
      <c r="BE2" s="4">
        <v>3</v>
      </c>
      <c r="BF2" s="4">
        <v>4</v>
      </c>
      <c r="BG2" s="4">
        <v>5</v>
      </c>
      <c r="BH2" s="4">
        <v>6</v>
      </c>
      <c r="BI2" s="4">
        <v>7</v>
      </c>
      <c r="BJ2" s="4">
        <v>8</v>
      </c>
      <c r="BK2" s="4">
        <v>9</v>
      </c>
      <c r="BL2" s="4">
        <v>10</v>
      </c>
      <c r="BM2" s="4">
        <v>11</v>
      </c>
      <c r="BN2" s="4">
        <v>12</v>
      </c>
      <c r="BO2" s="4">
        <v>13</v>
      </c>
      <c r="BP2" s="4">
        <v>14</v>
      </c>
      <c r="BQ2" s="4">
        <v>15</v>
      </c>
      <c r="BR2" s="4">
        <v>16</v>
      </c>
      <c r="BS2" s="4">
        <v>17</v>
      </c>
    </row>
    <row r="3" spans="1:73" ht="60.75" thickBot="1">
      <c r="A3" s="5">
        <v>1</v>
      </c>
      <c r="B3" s="18" t="s">
        <v>29</v>
      </c>
      <c r="C3" s="12"/>
      <c r="D3" s="14" t="str">
        <f>IF(C3=AZ4,AZ4,IF(OR(C3=BC4,C3=BC3),"ДА","НЕ"))</f>
        <v>НЕ</v>
      </c>
      <c r="P3" s="16">
        <f>IF(D3="НЕ",100,0)</f>
        <v>100</v>
      </c>
      <c r="AZ3" s="4" t="s">
        <v>3</v>
      </c>
      <c r="BC3" s="4" t="s">
        <v>26</v>
      </c>
      <c r="BD3" s="4" t="s">
        <v>2</v>
      </c>
      <c r="BE3" s="4" t="s">
        <v>8</v>
      </c>
      <c r="BF3" s="4" t="s">
        <v>2</v>
      </c>
      <c r="BG3" s="4" t="s">
        <v>2</v>
      </c>
      <c r="BH3" s="4" t="s">
        <v>2</v>
      </c>
      <c r="BI3" s="4" t="s">
        <v>15</v>
      </c>
      <c r="BJ3" s="4" t="s">
        <v>2</v>
      </c>
      <c r="BK3" s="4" t="s">
        <v>2</v>
      </c>
      <c r="BL3" s="4" t="s">
        <v>2</v>
      </c>
      <c r="BM3" s="4" t="s">
        <v>21</v>
      </c>
      <c r="BN3" s="4" t="s">
        <v>6</v>
      </c>
      <c r="BO3" s="4" t="s">
        <v>2</v>
      </c>
      <c r="BP3" s="4" t="s">
        <v>2</v>
      </c>
      <c r="BQ3" s="4" t="s">
        <v>22</v>
      </c>
      <c r="BR3" s="4" t="s">
        <v>2</v>
      </c>
      <c r="BS3" s="4"/>
      <c r="BU3" s="17" t="s">
        <v>62</v>
      </c>
    </row>
    <row r="4" spans="1:73" ht="45" customHeight="1" thickTop="1">
      <c r="A4" s="5">
        <v>2</v>
      </c>
      <c r="B4" s="18" t="s">
        <v>80</v>
      </c>
      <c r="C4" s="12"/>
      <c r="D4" s="14" t="str">
        <f>IF(C4="НЕ","НЕ",IF(C4="Н/П","Н/П","ДА"))</f>
        <v>ДА</v>
      </c>
      <c r="F4" s="40" t="str">
        <f>IF(P24=0,BU3,BU4)</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G4" s="41"/>
      <c r="H4" s="41"/>
      <c r="I4" s="41"/>
      <c r="J4" s="41"/>
      <c r="K4" s="41"/>
      <c r="L4" s="41"/>
      <c r="M4" s="42"/>
      <c r="P4" s="16">
        <f aca="true" t="shared" si="0" ref="P4:P20">IF(D4="НЕ",100,0)</f>
        <v>0</v>
      </c>
      <c r="AZ4" s="4" t="s">
        <v>10</v>
      </c>
      <c r="BC4" s="4" t="s">
        <v>64</v>
      </c>
      <c r="BD4" s="4" t="s">
        <v>2</v>
      </c>
      <c r="BE4" s="4" t="s">
        <v>9</v>
      </c>
      <c r="BF4" s="4" t="s">
        <v>3</v>
      </c>
      <c r="BG4" s="4" t="s">
        <v>3</v>
      </c>
      <c r="BH4" s="4" t="s">
        <v>3</v>
      </c>
      <c r="BI4" s="4" t="s">
        <v>16</v>
      </c>
      <c r="BJ4" s="4" t="s">
        <v>3</v>
      </c>
      <c r="BK4" s="4" t="s">
        <v>3</v>
      </c>
      <c r="BL4" s="4" t="s">
        <v>3</v>
      </c>
      <c r="BM4" s="4" t="s">
        <v>19</v>
      </c>
      <c r="BN4" s="4" t="s">
        <v>20</v>
      </c>
      <c r="BO4" s="4" t="s">
        <v>3</v>
      </c>
      <c r="BP4" s="4" t="s">
        <v>3</v>
      </c>
      <c r="BQ4" s="4" t="s">
        <v>23</v>
      </c>
      <c r="BR4" s="4" t="s">
        <v>3</v>
      </c>
      <c r="BS4" s="4"/>
      <c r="BU4" s="17" t="s">
        <v>63</v>
      </c>
    </row>
    <row r="5" spans="1:73" ht="45" customHeight="1">
      <c r="A5" s="5">
        <v>3</v>
      </c>
      <c r="B5" s="18" t="s">
        <v>35</v>
      </c>
      <c r="C5" s="12"/>
      <c r="D5" s="14" t="str">
        <f>IF(C5="НЕ","НЕ",IF(C5="Н/П","Н/П","ДА"))</f>
        <v>ДА</v>
      </c>
      <c r="F5" s="43"/>
      <c r="G5" s="44"/>
      <c r="H5" s="44"/>
      <c r="I5" s="44"/>
      <c r="J5" s="44"/>
      <c r="K5" s="44"/>
      <c r="L5" s="44"/>
      <c r="M5" s="45"/>
      <c r="P5" s="16">
        <f t="shared" si="0"/>
        <v>0</v>
      </c>
      <c r="BC5" s="4" t="s">
        <v>65</v>
      </c>
      <c r="BD5" s="4" t="s">
        <v>3</v>
      </c>
      <c r="BE5" s="4" t="s">
        <v>10</v>
      </c>
      <c r="BF5" s="4"/>
      <c r="BG5" s="4"/>
      <c r="BH5" s="4"/>
      <c r="BI5" s="4" t="s">
        <v>18</v>
      </c>
      <c r="BJ5" s="4"/>
      <c r="BK5" s="4"/>
      <c r="BL5" s="4"/>
      <c r="BM5" s="4"/>
      <c r="BN5" s="4"/>
      <c r="BO5" s="4"/>
      <c r="BP5" s="4"/>
      <c r="BQ5" s="4"/>
      <c r="BR5" s="4"/>
      <c r="BS5" s="4"/>
      <c r="BU5" s="17"/>
    </row>
    <row r="6" spans="1:75" ht="45">
      <c r="A6" s="5">
        <v>4</v>
      </c>
      <c r="B6" s="18" t="s">
        <v>47</v>
      </c>
      <c r="C6" s="12"/>
      <c r="D6" s="14" t="str">
        <f>IF(C6=$BE$3,$BF$3,IF(C6=$BE$4,$BF$4,"Н/П"))</f>
        <v>Н/П</v>
      </c>
      <c r="F6" s="43"/>
      <c r="G6" s="44"/>
      <c r="H6" s="44"/>
      <c r="I6" s="44"/>
      <c r="J6" s="44"/>
      <c r="K6" s="44"/>
      <c r="L6" s="44"/>
      <c r="M6" s="45"/>
      <c r="P6" s="16">
        <f t="shared" si="0"/>
        <v>0</v>
      </c>
      <c r="BC6" s="4" t="s">
        <v>10</v>
      </c>
      <c r="BD6" s="4" t="s">
        <v>10</v>
      </c>
      <c r="BE6" s="4"/>
      <c r="BF6" s="4"/>
      <c r="BG6" s="4"/>
      <c r="BH6" s="4"/>
      <c r="BI6" s="4" t="s">
        <v>17</v>
      </c>
      <c r="BJ6" s="4"/>
      <c r="BK6" s="4"/>
      <c r="BL6" s="4"/>
      <c r="BM6" s="4"/>
      <c r="BN6" s="4"/>
      <c r="BO6" s="4"/>
      <c r="BP6" s="4"/>
      <c r="BQ6" s="4"/>
      <c r="BR6" s="4"/>
      <c r="BS6" s="4"/>
      <c r="BU6" s="29" t="str">
        <f>IF(COUNTIF(ПРАШАЛНИК_30215!$D$3:$D$20,"НЕ")&gt;0,$BU$4,$BU$3)</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BV6" s="29"/>
      <c r="BW6" s="29"/>
    </row>
    <row r="7" spans="1:16" ht="15">
      <c r="A7" s="5">
        <v>5</v>
      </c>
      <c r="B7" s="18" t="s">
        <v>24</v>
      </c>
      <c r="C7" s="12"/>
      <c r="D7" s="14" t="str">
        <f>IF(OR(C7=$BI$3,C7=$BI$4,C7=$BI$5),"ДА","НЕ")</f>
        <v>НЕ</v>
      </c>
      <c r="F7" s="43"/>
      <c r="G7" s="44"/>
      <c r="H7" s="44"/>
      <c r="I7" s="44"/>
      <c r="J7" s="44"/>
      <c r="K7" s="44"/>
      <c r="L7" s="44"/>
      <c r="M7" s="45"/>
      <c r="P7" s="16">
        <f t="shared" si="0"/>
        <v>100</v>
      </c>
    </row>
    <row r="8" spans="1:16" ht="45.75" thickBot="1">
      <c r="A8" s="5">
        <v>6</v>
      </c>
      <c r="B8" s="18" t="s">
        <v>36</v>
      </c>
      <c r="C8" s="12"/>
      <c r="D8" s="14" t="str">
        <f>IF(C8="НЕ","ДА",IF(C8="Н/П","Н/П","НЕ"))</f>
        <v>НЕ</v>
      </c>
      <c r="F8" s="46"/>
      <c r="G8" s="47"/>
      <c r="H8" s="47"/>
      <c r="I8" s="47"/>
      <c r="J8" s="47"/>
      <c r="K8" s="47"/>
      <c r="L8" s="47"/>
      <c r="M8" s="48"/>
      <c r="P8" s="16">
        <f t="shared" si="0"/>
        <v>100</v>
      </c>
    </row>
    <row r="9" spans="1:16" ht="75.75" thickTop="1">
      <c r="A9" s="5">
        <v>7</v>
      </c>
      <c r="B9" s="18" t="s">
        <v>11</v>
      </c>
      <c r="C9" s="12"/>
      <c r="D9" s="14" t="str">
        <f>IF(C9="НЕ","НЕ",IF(C9="Н/П","Н/П","ДА"))</f>
        <v>ДА</v>
      </c>
      <c r="P9" s="16">
        <f t="shared" si="0"/>
        <v>0</v>
      </c>
    </row>
    <row r="10" spans="1:16" ht="15">
      <c r="A10" s="19"/>
      <c r="B10" s="2" t="s">
        <v>5</v>
      </c>
      <c r="C10" s="2"/>
      <c r="D10" s="8"/>
      <c r="P10" s="16">
        <f t="shared" si="0"/>
        <v>0</v>
      </c>
    </row>
    <row r="11" spans="1:16" ht="30">
      <c r="A11" s="5">
        <v>8</v>
      </c>
      <c r="B11" s="18" t="s">
        <v>13</v>
      </c>
      <c r="C11" s="12"/>
      <c r="D11" s="14" t="str">
        <f aca="true" t="shared" si="1" ref="D11:D18">IF(C11="НЕ","НЕ",IF(C11="Н/П","Н/П","ДА"))</f>
        <v>ДА</v>
      </c>
      <c r="P11" s="16">
        <f t="shared" si="0"/>
        <v>0</v>
      </c>
    </row>
    <row r="12" spans="1:16" ht="90">
      <c r="A12" s="5">
        <v>9</v>
      </c>
      <c r="B12" s="18" t="s">
        <v>95</v>
      </c>
      <c r="C12" s="12"/>
      <c r="D12" s="14" t="str">
        <f t="shared" si="1"/>
        <v>ДА</v>
      </c>
      <c r="P12" s="16">
        <f t="shared" si="0"/>
        <v>0</v>
      </c>
    </row>
    <row r="13" spans="1:16" ht="75">
      <c r="A13" s="5">
        <v>10</v>
      </c>
      <c r="B13" s="18" t="s">
        <v>28</v>
      </c>
      <c r="C13" s="12"/>
      <c r="D13" s="14" t="str">
        <f t="shared" si="1"/>
        <v>ДА</v>
      </c>
      <c r="P13" s="16">
        <f t="shared" si="0"/>
        <v>0</v>
      </c>
    </row>
    <row r="14" spans="1:16" ht="120">
      <c r="A14" s="5">
        <v>11</v>
      </c>
      <c r="B14" s="18" t="s">
        <v>110</v>
      </c>
      <c r="C14" s="12"/>
      <c r="D14" s="14" t="str">
        <f t="shared" si="1"/>
        <v>ДА</v>
      </c>
      <c r="P14" s="16">
        <f t="shared" si="0"/>
        <v>0</v>
      </c>
    </row>
    <row r="15" spans="1:16" ht="30">
      <c r="A15" s="5">
        <v>12</v>
      </c>
      <c r="B15" s="18" t="s">
        <v>30</v>
      </c>
      <c r="C15" s="12"/>
      <c r="D15" s="14" t="str">
        <f t="shared" si="1"/>
        <v>ДА</v>
      </c>
      <c r="P15" s="16">
        <f t="shared" si="0"/>
        <v>0</v>
      </c>
    </row>
    <row r="16" spans="1:16" ht="15">
      <c r="A16" s="5">
        <v>13</v>
      </c>
      <c r="B16" s="18" t="s">
        <v>6</v>
      </c>
      <c r="C16" s="12"/>
      <c r="D16" s="14" t="str">
        <f t="shared" si="1"/>
        <v>ДА</v>
      </c>
      <c r="P16" s="16">
        <f t="shared" si="0"/>
        <v>0</v>
      </c>
    </row>
    <row r="17" spans="1:16" ht="75">
      <c r="A17" s="5">
        <v>14</v>
      </c>
      <c r="B17" s="18" t="s">
        <v>104</v>
      </c>
      <c r="C17" s="12"/>
      <c r="D17" s="14" t="str">
        <f t="shared" si="1"/>
        <v>ДА</v>
      </c>
      <c r="P17" s="16">
        <f t="shared" si="0"/>
        <v>0</v>
      </c>
    </row>
    <row r="18" spans="1:16" ht="15">
      <c r="A18" s="5">
        <v>15</v>
      </c>
      <c r="B18" s="20" t="s">
        <v>31</v>
      </c>
      <c r="C18" s="12"/>
      <c r="D18" s="14" t="str">
        <f t="shared" si="1"/>
        <v>ДА</v>
      </c>
      <c r="P18" s="16">
        <f t="shared" si="0"/>
        <v>0</v>
      </c>
    </row>
    <row r="19" spans="1:16" ht="30">
      <c r="A19" s="5">
        <v>16</v>
      </c>
      <c r="B19" s="20" t="s">
        <v>33</v>
      </c>
      <c r="C19" s="12"/>
      <c r="D19" s="14" t="str">
        <f>IF(C19="ДА","НЕ",IF(C19="Н/П","Н/П","ДА"))</f>
        <v>ДА</v>
      </c>
      <c r="P19" s="16">
        <f t="shared" si="0"/>
        <v>0</v>
      </c>
    </row>
    <row r="20" spans="1:16" ht="60">
      <c r="A20" s="5">
        <v>17</v>
      </c>
      <c r="B20" s="21" t="s">
        <v>32</v>
      </c>
      <c r="C20" s="12"/>
      <c r="D20" s="14" t="str">
        <f>IF(C20="ДА","НЕ",IF(C20="Н/П","Н/П","ДА"))</f>
        <v>ДА</v>
      </c>
      <c r="P20" s="16">
        <f t="shared" si="0"/>
        <v>0</v>
      </c>
    </row>
    <row r="21" spans="2:16" ht="54" customHeight="1" thickBot="1">
      <c r="B21" s="22"/>
      <c r="C21" s="1"/>
      <c r="D21" s="1"/>
      <c r="P21" s="16"/>
    </row>
    <row r="22" spans="2:16" ht="105" customHeight="1" thickBot="1">
      <c r="B22" s="26" t="s">
        <v>7</v>
      </c>
      <c r="C22" s="27"/>
      <c r="D22" s="28"/>
      <c r="P22" s="16"/>
    </row>
    <row r="23" ht="15">
      <c r="P23" s="16"/>
    </row>
    <row r="24" ht="15">
      <c r="P24" s="15">
        <f>SUM(P3:P23)</f>
        <v>300</v>
      </c>
    </row>
  </sheetData>
  <sheetProtection password="DBD2" sheet="1"/>
  <mergeCells count="4">
    <mergeCell ref="A1:D1"/>
    <mergeCell ref="BU6:BW6"/>
    <mergeCell ref="B22:D22"/>
    <mergeCell ref="F4:M8"/>
  </mergeCells>
  <conditionalFormatting sqref="F4:F6">
    <cfRule type="containsText" priority="19" dxfId="200" operator="containsText" text="НЕ">
      <formula>NOT(ISERROR(SEARCH("НЕ",F4)))</formula>
    </cfRule>
  </conditionalFormatting>
  <conditionalFormatting sqref="F4:F6">
    <cfRule type="containsText" priority="18" dxfId="200" operator="containsText" text="НЕ">
      <formula>NOT(ISERROR(SEARCH("НЕ",F4)))</formula>
    </cfRule>
  </conditionalFormatting>
  <conditionalFormatting sqref="F4:F6">
    <cfRule type="containsText" priority="17" dxfId="200" operator="containsText" text="НЕ">
      <formula>NOT(ISERROR(SEARCH("НЕ",F4)))</formula>
    </cfRule>
  </conditionalFormatting>
  <conditionalFormatting sqref="F4:F6">
    <cfRule type="containsText" priority="16" dxfId="200" operator="containsText" text="НЕ">
      <formula>NOT(ISERROR(SEARCH("НЕ",F4)))</formula>
    </cfRule>
  </conditionalFormatting>
  <conditionalFormatting sqref="F4:F6">
    <cfRule type="containsText" priority="15" dxfId="200" operator="containsText" text="НЕ">
      <formula>NOT(ISERROR(SEARCH("НЕ",F4)))</formula>
    </cfRule>
  </conditionalFormatting>
  <conditionalFormatting sqref="F4:F6">
    <cfRule type="containsText" priority="14" dxfId="200" operator="containsText" text="НЕ">
      <formula>NOT(ISERROR(SEARCH("НЕ",F4)))</formula>
    </cfRule>
  </conditionalFormatting>
  <conditionalFormatting sqref="F4:F6">
    <cfRule type="containsText" priority="13" dxfId="200" operator="containsText" text="НЕ">
      <formula>NOT(ISERROR(SEARCH("НЕ",F4)))</formula>
    </cfRule>
  </conditionalFormatting>
  <conditionalFormatting sqref="F4:F6">
    <cfRule type="containsText" priority="12" dxfId="200" operator="containsText" text="НЕ">
      <formula>NOT(ISERROR(SEARCH("НЕ",F4)))</formula>
    </cfRule>
  </conditionalFormatting>
  <conditionalFormatting sqref="F4:F6">
    <cfRule type="containsText" priority="11" dxfId="200" operator="containsText" text="НЕ">
      <formula>NOT(ISERROR(SEARCH("НЕ",F4)))</formula>
    </cfRule>
  </conditionalFormatting>
  <conditionalFormatting sqref="F4:F6">
    <cfRule type="containsText" priority="10" dxfId="200" operator="containsText" text="НЕ">
      <formula>NOT(ISERROR(SEARCH("НЕ",F4)))</formula>
    </cfRule>
  </conditionalFormatting>
  <conditionalFormatting sqref="F4:F6">
    <cfRule type="containsText" priority="9" dxfId="200" operator="containsText" text="НЕ">
      <formula>NOT(ISERROR(SEARCH("НЕ",F4)))</formula>
    </cfRule>
  </conditionalFormatting>
  <conditionalFormatting sqref="F4:F6">
    <cfRule type="containsText" priority="8" dxfId="200" operator="containsText" text="НЕ">
      <formula>NOT(ISERROR(SEARCH("НЕ",F4)))</formula>
    </cfRule>
  </conditionalFormatting>
  <conditionalFormatting sqref="F4:F6">
    <cfRule type="containsText" priority="7" dxfId="200" operator="containsText" text="НЕ">
      <formula>NOT(ISERROR(SEARCH("НЕ",F4)))</formula>
    </cfRule>
  </conditionalFormatting>
  <conditionalFormatting sqref="F4:F6">
    <cfRule type="containsText" priority="6" dxfId="200" operator="containsText" text="НЕ">
      <formula>NOT(ISERROR(SEARCH("НЕ",F4)))</formula>
    </cfRule>
  </conditionalFormatting>
  <conditionalFormatting sqref="F4:F6">
    <cfRule type="containsText" priority="5" dxfId="200" operator="containsText" text="НЕ">
      <formula>NOT(ISERROR(SEARCH("НЕ",F4)))</formula>
    </cfRule>
  </conditionalFormatting>
  <conditionalFormatting sqref="F4:F6">
    <cfRule type="containsText" priority="4" dxfId="200" operator="containsText" text="НЕ">
      <formula>NOT(ISERROR(SEARCH("НЕ",F4)))</formula>
    </cfRule>
  </conditionalFormatting>
  <conditionalFormatting sqref="F4:F6">
    <cfRule type="containsText" priority="3" dxfId="200" operator="containsText" text="НЕ">
      <formula>NOT(ISERROR(SEARCH("НЕ",F4)))</formula>
    </cfRule>
  </conditionalFormatting>
  <conditionalFormatting sqref="F4:F6">
    <cfRule type="containsText" priority="2" dxfId="200" operator="containsText" text="НЕ">
      <formula>NOT(ISERROR(SEARCH("НЕ",F4)))</formula>
    </cfRule>
  </conditionalFormatting>
  <conditionalFormatting sqref="F4:F6">
    <cfRule type="containsText" priority="20" dxfId="201" operator="containsText" text="НЕ">
      <formula>NOT(ISERROR(SEARCH("НЕ",F4)))</formula>
    </cfRule>
  </conditionalFormatting>
  <conditionalFormatting sqref="F4:F6">
    <cfRule type="containsText" priority="1" dxfId="200" operator="containsText" text="НЕ">
      <formula>NOT(ISERROR(SEARCH("НЕ",F4)))</formula>
    </cfRule>
  </conditionalFormatting>
  <dataValidations count="5">
    <dataValidation type="list" allowBlank="1" showInputMessage="1" showErrorMessage="1" sqref="C6">
      <formula1>$BE$3:$BE$5</formula1>
    </dataValidation>
    <dataValidation type="list" allowBlank="1" showInputMessage="1" showErrorMessage="1" sqref="C3">
      <formula1>$BC$3:$BC$6</formula1>
    </dataValidation>
    <dataValidation type="list" allowBlank="1" showInputMessage="1" showErrorMessage="1" sqref="C7">
      <formula1>$BI$3:$BI$6</formula1>
    </dataValidation>
    <dataValidation type="list" allowBlank="1" showInputMessage="1" showErrorMessage="1" sqref="C4:C5 C8:C9 C19:C20">
      <formula1>$AZ$2:$AZ$4</formula1>
    </dataValidation>
    <dataValidation type="list" allowBlank="1" showInputMessage="1" showErrorMessage="1" sqref="C11 C12 C13 C14 C15 C16 C17 C18">
      <formula1>$AZ$2:$AZ$3</formula1>
    </dataValidation>
  </dataValidations>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sheetPr codeName="Sheet7"/>
  <dimension ref="A1:BW23"/>
  <sheetViews>
    <sheetView zoomScalePageLayoutView="0" workbookViewId="0" topLeftCell="B10">
      <selection activeCell="B14" sqref="B14"/>
    </sheetView>
  </sheetViews>
  <sheetFormatPr defaultColWidth="9.140625" defaultRowHeight="15"/>
  <cols>
    <col min="1" max="1" width="13.8515625" style="5" customWidth="1"/>
    <col min="2" max="2" width="100.421875" style="17" customWidth="1"/>
    <col min="3" max="3" width="46.7109375" style="6" customWidth="1"/>
    <col min="4" max="4" width="19.140625" style="7" customWidth="1"/>
    <col min="5" max="15" width="9.140625" style="1" customWidth="1"/>
    <col min="16" max="53" width="9.140625" style="1" hidden="1" customWidth="1"/>
    <col min="54" max="54" width="3.421875" style="1" hidden="1" customWidth="1"/>
    <col min="55" max="56" width="9.140625" style="17" hidden="1" customWidth="1"/>
    <col min="57" max="57" width="24.421875" style="17" hidden="1" customWidth="1"/>
    <col min="58" max="60" width="9.140625" style="17" hidden="1" customWidth="1"/>
    <col min="61" max="61" width="40.8515625" style="17" hidden="1" customWidth="1"/>
    <col min="62" max="64" width="9.140625" style="17" hidden="1" customWidth="1"/>
    <col min="65" max="65" width="25.28125" style="17" hidden="1" customWidth="1"/>
    <col min="66" max="66" width="30.28125" style="17" hidden="1" customWidth="1"/>
    <col min="67" max="68" width="9.140625" style="17" hidden="1" customWidth="1"/>
    <col min="69" max="69" width="20.57421875" style="17" hidden="1" customWidth="1"/>
    <col min="70" max="71" width="9.140625" style="17" hidden="1" customWidth="1"/>
    <col min="72" max="72" width="9.140625" style="1" hidden="1" customWidth="1"/>
    <col min="73" max="73" width="142.8515625" style="1" hidden="1" customWidth="1"/>
    <col min="74" max="75" width="9.140625" style="1" hidden="1" customWidth="1"/>
    <col min="76" max="78" width="0" style="1" hidden="1" customWidth="1"/>
    <col min="79" max="16384" width="9.140625" style="1" customWidth="1"/>
  </cols>
  <sheetData>
    <row r="1" spans="1:71" s="10" customFormat="1" ht="32.25" customHeight="1">
      <c r="A1" s="30" t="s">
        <v>41</v>
      </c>
      <c r="B1" s="30"/>
      <c r="C1" s="30"/>
      <c r="D1" s="30"/>
      <c r="E1" s="9"/>
      <c r="F1" s="9"/>
      <c r="G1" s="9"/>
      <c r="H1" s="9"/>
      <c r="I1" s="9"/>
      <c r="J1" s="9"/>
      <c r="K1" s="9"/>
      <c r="L1" s="9"/>
      <c r="M1" s="9"/>
      <c r="N1" s="9"/>
      <c r="O1" s="9"/>
      <c r="P1" s="9"/>
      <c r="Q1" s="9"/>
      <c r="R1" s="9"/>
      <c r="S1" s="9"/>
      <c r="T1" s="9"/>
      <c r="U1" s="9"/>
      <c r="V1" s="9"/>
      <c r="W1" s="9"/>
      <c r="X1" s="9"/>
      <c r="Y1" s="9"/>
      <c r="Z1" s="9"/>
      <c r="BC1" s="11"/>
      <c r="BD1" s="11"/>
      <c r="BE1" s="11"/>
      <c r="BF1" s="11"/>
      <c r="BG1" s="11"/>
      <c r="BH1" s="11"/>
      <c r="BI1" s="11"/>
      <c r="BJ1" s="11"/>
      <c r="BK1" s="11"/>
      <c r="BL1" s="11"/>
      <c r="BM1" s="11"/>
      <c r="BN1" s="11"/>
      <c r="BO1" s="11"/>
      <c r="BP1" s="11"/>
      <c r="BQ1" s="11"/>
      <c r="BR1" s="11"/>
      <c r="BS1" s="11"/>
    </row>
    <row r="2" spans="1:71" s="3" customFormat="1" ht="30">
      <c r="A2" s="2" t="s">
        <v>0</v>
      </c>
      <c r="B2" s="2" t="s">
        <v>4</v>
      </c>
      <c r="C2" s="2" t="s">
        <v>1</v>
      </c>
      <c r="D2" s="2" t="s">
        <v>14</v>
      </c>
      <c r="AZ2" s="4" t="s">
        <v>2</v>
      </c>
      <c r="BC2" s="4">
        <v>1</v>
      </c>
      <c r="BD2" s="4">
        <v>2</v>
      </c>
      <c r="BE2" s="4">
        <v>3</v>
      </c>
      <c r="BF2" s="4">
        <v>4</v>
      </c>
      <c r="BG2" s="4">
        <v>5</v>
      </c>
      <c r="BH2" s="4">
        <v>6</v>
      </c>
      <c r="BI2" s="4">
        <v>7</v>
      </c>
      <c r="BJ2" s="4">
        <v>8</v>
      </c>
      <c r="BK2" s="4">
        <v>9</v>
      </c>
      <c r="BL2" s="4">
        <v>10</v>
      </c>
      <c r="BM2" s="4">
        <v>11</v>
      </c>
      <c r="BN2" s="4">
        <v>12</v>
      </c>
      <c r="BO2" s="4">
        <v>13</v>
      </c>
      <c r="BP2" s="4">
        <v>14</v>
      </c>
      <c r="BQ2" s="4">
        <v>15</v>
      </c>
      <c r="BR2" s="4">
        <v>16</v>
      </c>
      <c r="BS2" s="4">
        <v>17</v>
      </c>
    </row>
    <row r="3" spans="1:73" ht="60.75" thickBot="1">
      <c r="A3" s="5">
        <v>1</v>
      </c>
      <c r="B3" s="18" t="s">
        <v>29</v>
      </c>
      <c r="C3" s="12"/>
      <c r="D3" s="14" t="str">
        <f>IF(C3=AZ4,AZ4,IF(OR(C3=BC4,C3=BC3),"ДА","НЕ"))</f>
        <v>НЕ</v>
      </c>
      <c r="P3" s="16">
        <f>IF(D3="НЕ",100,0)</f>
        <v>100</v>
      </c>
      <c r="AZ3" s="4" t="s">
        <v>3</v>
      </c>
      <c r="BC3" s="4" t="s">
        <v>26</v>
      </c>
      <c r="BD3" s="4" t="s">
        <v>2</v>
      </c>
      <c r="BE3" s="4" t="s">
        <v>8</v>
      </c>
      <c r="BF3" s="4" t="s">
        <v>2</v>
      </c>
      <c r="BG3" s="4" t="s">
        <v>2</v>
      </c>
      <c r="BH3" s="4" t="s">
        <v>2</v>
      </c>
      <c r="BI3" s="4" t="s">
        <v>15</v>
      </c>
      <c r="BJ3" s="4" t="s">
        <v>2</v>
      </c>
      <c r="BK3" s="4" t="s">
        <v>2</v>
      </c>
      <c r="BL3" s="4" t="s">
        <v>2</v>
      </c>
      <c r="BM3" s="4" t="s">
        <v>21</v>
      </c>
      <c r="BN3" s="4" t="s">
        <v>6</v>
      </c>
      <c r="BO3" s="4" t="s">
        <v>2</v>
      </c>
      <c r="BP3" s="4" t="s">
        <v>2</v>
      </c>
      <c r="BQ3" s="4" t="s">
        <v>22</v>
      </c>
      <c r="BR3" s="4" t="s">
        <v>2</v>
      </c>
      <c r="BS3" s="4"/>
      <c r="BU3" s="17" t="s">
        <v>62</v>
      </c>
    </row>
    <row r="4" spans="1:73" ht="45" customHeight="1" thickTop="1">
      <c r="A4" s="5">
        <v>2</v>
      </c>
      <c r="B4" s="18" t="s">
        <v>80</v>
      </c>
      <c r="C4" s="12"/>
      <c r="D4" s="14" t="str">
        <f>IF(C4="НЕ","НЕ",IF(C4="Н/П","Н/П","ДА"))</f>
        <v>ДА</v>
      </c>
      <c r="F4" s="31" t="str">
        <f>IF(P23=0,BU3,BU4)</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G4" s="32"/>
      <c r="H4" s="32"/>
      <c r="I4" s="32"/>
      <c r="J4" s="32"/>
      <c r="K4" s="32"/>
      <c r="L4" s="32"/>
      <c r="M4" s="33"/>
      <c r="P4" s="16">
        <f aca="true" t="shared" si="0" ref="P4:P22">IF(D4="НЕ",100,0)</f>
        <v>0</v>
      </c>
      <c r="AZ4" s="4" t="s">
        <v>10</v>
      </c>
      <c r="BC4" s="4" t="s">
        <v>64</v>
      </c>
      <c r="BD4" s="4" t="s">
        <v>2</v>
      </c>
      <c r="BE4" s="4" t="s">
        <v>9</v>
      </c>
      <c r="BF4" s="4" t="s">
        <v>3</v>
      </c>
      <c r="BG4" s="4" t="s">
        <v>3</v>
      </c>
      <c r="BH4" s="4" t="s">
        <v>3</v>
      </c>
      <c r="BI4" s="4" t="s">
        <v>16</v>
      </c>
      <c r="BJ4" s="4" t="s">
        <v>3</v>
      </c>
      <c r="BK4" s="4" t="s">
        <v>3</v>
      </c>
      <c r="BL4" s="4" t="s">
        <v>3</v>
      </c>
      <c r="BM4" s="4" t="s">
        <v>19</v>
      </c>
      <c r="BN4" s="4" t="s">
        <v>20</v>
      </c>
      <c r="BO4" s="4" t="s">
        <v>3</v>
      </c>
      <c r="BP4" s="4" t="s">
        <v>3</v>
      </c>
      <c r="BQ4" s="4" t="s">
        <v>23</v>
      </c>
      <c r="BR4" s="4" t="s">
        <v>3</v>
      </c>
      <c r="BS4" s="4"/>
      <c r="BU4" s="17" t="s">
        <v>63</v>
      </c>
    </row>
    <row r="5" spans="1:73" ht="45" customHeight="1">
      <c r="A5" s="5">
        <v>3</v>
      </c>
      <c r="B5" s="18" t="s">
        <v>27</v>
      </c>
      <c r="C5" s="12"/>
      <c r="D5" s="14" t="str">
        <f>IF(C5="НЕ","НЕ",IF(C5="Н/П","Н/П","ДА"))</f>
        <v>ДА</v>
      </c>
      <c r="F5" s="34"/>
      <c r="G5" s="35"/>
      <c r="H5" s="35"/>
      <c r="I5" s="35"/>
      <c r="J5" s="35"/>
      <c r="K5" s="35"/>
      <c r="L5" s="35"/>
      <c r="M5" s="36"/>
      <c r="P5" s="16">
        <f t="shared" si="0"/>
        <v>0</v>
      </c>
      <c r="BC5" s="4" t="s">
        <v>65</v>
      </c>
      <c r="BD5" s="4" t="s">
        <v>3</v>
      </c>
      <c r="BE5" s="4" t="s">
        <v>10</v>
      </c>
      <c r="BF5" s="4"/>
      <c r="BG5" s="4"/>
      <c r="BH5" s="4"/>
      <c r="BI5" s="4" t="s">
        <v>18</v>
      </c>
      <c r="BJ5" s="4"/>
      <c r="BK5" s="4"/>
      <c r="BL5" s="4"/>
      <c r="BM5" s="4"/>
      <c r="BN5" s="4"/>
      <c r="BO5" s="4"/>
      <c r="BP5" s="4"/>
      <c r="BQ5" s="4"/>
      <c r="BR5" s="4"/>
      <c r="BS5" s="4"/>
      <c r="BU5" s="17"/>
    </row>
    <row r="6" spans="1:75" ht="45">
      <c r="A6" s="5">
        <v>4</v>
      </c>
      <c r="B6" s="18" t="s">
        <v>47</v>
      </c>
      <c r="C6" s="12"/>
      <c r="D6" s="14" t="str">
        <f>IF(C6=$BE$3,$BF$3,IF(C6=$BE$4,$BF$4,"Н/П"))</f>
        <v>Н/П</v>
      </c>
      <c r="F6" s="34"/>
      <c r="G6" s="35"/>
      <c r="H6" s="35"/>
      <c r="I6" s="35"/>
      <c r="J6" s="35"/>
      <c r="K6" s="35"/>
      <c r="L6" s="35"/>
      <c r="M6" s="36"/>
      <c r="P6" s="16">
        <f t="shared" si="0"/>
        <v>0</v>
      </c>
      <c r="BC6" s="4" t="s">
        <v>10</v>
      </c>
      <c r="BD6" s="4" t="s">
        <v>10</v>
      </c>
      <c r="BE6" s="4"/>
      <c r="BF6" s="4"/>
      <c r="BG6" s="4"/>
      <c r="BH6" s="4"/>
      <c r="BI6" s="4" t="s">
        <v>17</v>
      </c>
      <c r="BJ6" s="4"/>
      <c r="BK6" s="4"/>
      <c r="BL6" s="4"/>
      <c r="BM6" s="4"/>
      <c r="BN6" s="4"/>
      <c r="BO6" s="4"/>
      <c r="BP6" s="4"/>
      <c r="BQ6" s="4"/>
      <c r="BR6" s="4"/>
      <c r="BS6" s="4"/>
      <c r="BU6" s="29" t="str">
        <f>IF(COUNTIF(ПРАШАЛНИК_30221!$D$3:$D$20,"НЕ")&gt;0,$BU$4,$BU$3)</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BV6" s="29"/>
      <c r="BW6" s="29"/>
    </row>
    <row r="7" spans="1:16" ht="15">
      <c r="A7" s="5">
        <v>5</v>
      </c>
      <c r="B7" s="18" t="s">
        <v>24</v>
      </c>
      <c r="C7" s="12"/>
      <c r="D7" s="14" t="str">
        <f>IF(OR(C7=$BI$3,C7=$BI$4,C7=$BI$5),"ДА","НЕ")</f>
        <v>НЕ</v>
      </c>
      <c r="F7" s="34"/>
      <c r="G7" s="35"/>
      <c r="H7" s="35"/>
      <c r="I7" s="35"/>
      <c r="J7" s="35"/>
      <c r="K7" s="35"/>
      <c r="L7" s="35"/>
      <c r="M7" s="36"/>
      <c r="P7" s="16">
        <f t="shared" si="0"/>
        <v>100</v>
      </c>
    </row>
    <row r="8" spans="1:16" ht="45.75" thickBot="1">
      <c r="A8" s="5">
        <v>6</v>
      </c>
      <c r="B8" s="18" t="s">
        <v>36</v>
      </c>
      <c r="C8" s="12"/>
      <c r="D8" s="14" t="str">
        <f>IF(C8="ДА","НЕ",IF(C8="Н/П","Н/П","ДА"))</f>
        <v>ДА</v>
      </c>
      <c r="F8" s="37"/>
      <c r="G8" s="38"/>
      <c r="H8" s="38"/>
      <c r="I8" s="38"/>
      <c r="J8" s="38"/>
      <c r="K8" s="38"/>
      <c r="L8" s="38"/>
      <c r="M8" s="39"/>
      <c r="P8" s="16">
        <f t="shared" si="0"/>
        <v>0</v>
      </c>
    </row>
    <row r="9" spans="1:16" ht="75.75" thickTop="1">
      <c r="A9" s="5">
        <v>7</v>
      </c>
      <c r="B9" s="18" t="s">
        <v>11</v>
      </c>
      <c r="C9" s="12"/>
      <c r="D9" s="14" t="str">
        <f>IF(C9="НЕ","НЕ",IF(C9="Н/П","Н/П","ДА"))</f>
        <v>ДА</v>
      </c>
      <c r="P9" s="16">
        <f t="shared" si="0"/>
        <v>0</v>
      </c>
    </row>
    <row r="10" spans="1:16" ht="15">
      <c r="A10" s="19"/>
      <c r="B10" s="2" t="s">
        <v>5</v>
      </c>
      <c r="C10" s="2"/>
      <c r="D10" s="8"/>
      <c r="P10" s="16">
        <f t="shared" si="0"/>
        <v>0</v>
      </c>
    </row>
    <row r="11" spans="1:16" ht="30">
      <c r="A11" s="5">
        <v>8</v>
      </c>
      <c r="B11" s="18" t="s">
        <v>13</v>
      </c>
      <c r="C11" s="12"/>
      <c r="D11" s="14" t="str">
        <f aca="true" t="shared" si="1" ref="D11:D18">IF(C11="НЕ","НЕ",IF(C11="Н/П","Н/П","ДА"))</f>
        <v>ДА</v>
      </c>
      <c r="P11" s="16">
        <f t="shared" si="0"/>
        <v>0</v>
      </c>
    </row>
    <row r="12" spans="1:16" ht="90">
      <c r="A12" s="5">
        <v>9</v>
      </c>
      <c r="B12" s="18" t="s">
        <v>99</v>
      </c>
      <c r="C12" s="12"/>
      <c r="D12" s="14" t="str">
        <f t="shared" si="1"/>
        <v>ДА</v>
      </c>
      <c r="P12" s="16">
        <f t="shared" si="0"/>
        <v>0</v>
      </c>
    </row>
    <row r="13" spans="1:16" ht="75">
      <c r="A13" s="5">
        <v>10</v>
      </c>
      <c r="B13" s="18" t="s">
        <v>28</v>
      </c>
      <c r="C13" s="12"/>
      <c r="D13" s="14" t="str">
        <f t="shared" si="1"/>
        <v>ДА</v>
      </c>
      <c r="P13" s="16">
        <f t="shared" si="0"/>
        <v>0</v>
      </c>
    </row>
    <row r="14" spans="1:16" ht="120">
      <c r="A14" s="5">
        <v>11</v>
      </c>
      <c r="B14" s="18" t="s">
        <v>110</v>
      </c>
      <c r="C14" s="12"/>
      <c r="D14" s="14" t="str">
        <f t="shared" si="1"/>
        <v>ДА</v>
      </c>
      <c r="P14" s="16">
        <f t="shared" si="0"/>
        <v>0</v>
      </c>
    </row>
    <row r="15" spans="1:16" ht="30">
      <c r="A15" s="5">
        <v>12</v>
      </c>
      <c r="B15" s="18" t="s">
        <v>30</v>
      </c>
      <c r="C15" s="12"/>
      <c r="D15" s="14" t="str">
        <f t="shared" si="1"/>
        <v>ДА</v>
      </c>
      <c r="P15" s="16">
        <f t="shared" si="0"/>
        <v>0</v>
      </c>
    </row>
    <row r="16" spans="1:16" ht="15">
      <c r="A16" s="5">
        <v>13</v>
      </c>
      <c r="B16" s="18" t="s">
        <v>6</v>
      </c>
      <c r="C16" s="12"/>
      <c r="D16" s="14" t="str">
        <f t="shared" si="1"/>
        <v>ДА</v>
      </c>
      <c r="P16" s="16">
        <f t="shared" si="0"/>
        <v>0</v>
      </c>
    </row>
    <row r="17" spans="1:16" ht="75">
      <c r="A17" s="5">
        <v>14</v>
      </c>
      <c r="B17" s="18" t="s">
        <v>105</v>
      </c>
      <c r="C17" s="12"/>
      <c r="D17" s="14" t="str">
        <f t="shared" si="1"/>
        <v>ДА</v>
      </c>
      <c r="P17" s="16">
        <f t="shared" si="0"/>
        <v>0</v>
      </c>
    </row>
    <row r="18" spans="1:16" ht="15">
      <c r="A18" s="5">
        <v>15</v>
      </c>
      <c r="B18" s="20" t="s">
        <v>31</v>
      </c>
      <c r="C18" s="12"/>
      <c r="D18" s="14" t="str">
        <f t="shared" si="1"/>
        <v>ДА</v>
      </c>
      <c r="P18" s="16">
        <f t="shared" si="0"/>
        <v>0</v>
      </c>
    </row>
    <row r="19" spans="1:16" ht="30">
      <c r="A19" s="5">
        <v>16</v>
      </c>
      <c r="B19" s="20" t="s">
        <v>33</v>
      </c>
      <c r="C19" s="12"/>
      <c r="D19" s="14" t="str">
        <f>IF(C19="ДА","НЕ",IF(C19="Н/П","Н/П","ДА"))</f>
        <v>ДА</v>
      </c>
      <c r="P19" s="16">
        <f t="shared" si="0"/>
        <v>0</v>
      </c>
    </row>
    <row r="20" spans="1:16" ht="60">
      <c r="A20" s="5">
        <v>17</v>
      </c>
      <c r="B20" s="21" t="s">
        <v>32</v>
      </c>
      <c r="C20" s="12"/>
      <c r="D20" s="14" t="str">
        <f>IF(C20="ДА","НЕ",IF(C20="Н/П","Н/П","ДА"))</f>
        <v>ДА</v>
      </c>
      <c r="P20" s="16">
        <f t="shared" si="0"/>
        <v>0</v>
      </c>
    </row>
    <row r="21" spans="2:16" ht="54" customHeight="1" thickBot="1">
      <c r="B21" s="22"/>
      <c r="C21" s="1"/>
      <c r="D21" s="1"/>
      <c r="P21" s="16">
        <f t="shared" si="0"/>
        <v>0</v>
      </c>
    </row>
    <row r="22" spans="2:16" ht="105" customHeight="1" thickBot="1">
      <c r="B22" s="26" t="s">
        <v>7</v>
      </c>
      <c r="C22" s="27"/>
      <c r="D22" s="28"/>
      <c r="P22" s="16">
        <f t="shared" si="0"/>
        <v>0</v>
      </c>
    </row>
    <row r="23" ht="15">
      <c r="P23" s="15">
        <f>SUM(P3:P22)</f>
        <v>200</v>
      </c>
    </row>
  </sheetData>
  <sheetProtection password="DBD2" sheet="1"/>
  <mergeCells count="4">
    <mergeCell ref="A1:D1"/>
    <mergeCell ref="BU6:BW6"/>
    <mergeCell ref="B22:D22"/>
    <mergeCell ref="F4:M8"/>
  </mergeCells>
  <conditionalFormatting sqref="F4:F6">
    <cfRule type="containsText" priority="20" dxfId="201" operator="containsText" text="НЕ">
      <formula>NOT(ISERROR(SEARCH("НЕ",F4)))</formula>
    </cfRule>
  </conditionalFormatting>
  <conditionalFormatting sqref="F4:F6">
    <cfRule type="containsText" priority="19" dxfId="200" operator="containsText" text="НЕ">
      <formula>NOT(ISERROR(SEARCH("НЕ",F4)))</formula>
    </cfRule>
  </conditionalFormatting>
  <conditionalFormatting sqref="F4:F6">
    <cfRule type="containsText" priority="18" dxfId="200" operator="containsText" text="НЕ">
      <formula>NOT(ISERROR(SEARCH("НЕ",F4)))</formula>
    </cfRule>
  </conditionalFormatting>
  <conditionalFormatting sqref="F4:F6">
    <cfRule type="containsText" priority="17" dxfId="200" operator="containsText" text="НЕ">
      <formula>NOT(ISERROR(SEARCH("НЕ",F4)))</formula>
    </cfRule>
  </conditionalFormatting>
  <conditionalFormatting sqref="F4:F6">
    <cfRule type="containsText" priority="16" dxfId="200" operator="containsText" text="НЕ">
      <formula>NOT(ISERROR(SEARCH("НЕ",F4)))</formula>
    </cfRule>
  </conditionalFormatting>
  <conditionalFormatting sqref="F4:F6">
    <cfRule type="containsText" priority="15" dxfId="200" operator="containsText" text="НЕ">
      <formula>NOT(ISERROR(SEARCH("НЕ",F4)))</formula>
    </cfRule>
  </conditionalFormatting>
  <conditionalFormatting sqref="F4:F6">
    <cfRule type="containsText" priority="14" dxfId="200" operator="containsText" text="НЕ">
      <formula>NOT(ISERROR(SEARCH("НЕ",F4)))</formula>
    </cfRule>
  </conditionalFormatting>
  <conditionalFormatting sqref="F4:F6">
    <cfRule type="containsText" priority="13" dxfId="200" operator="containsText" text="НЕ">
      <formula>NOT(ISERROR(SEARCH("НЕ",F4)))</formula>
    </cfRule>
  </conditionalFormatting>
  <conditionalFormatting sqref="F4:F6">
    <cfRule type="containsText" priority="12" dxfId="200" operator="containsText" text="НЕ">
      <formula>NOT(ISERROR(SEARCH("НЕ",F4)))</formula>
    </cfRule>
  </conditionalFormatting>
  <conditionalFormatting sqref="F4:F6">
    <cfRule type="containsText" priority="11" dxfId="200" operator="containsText" text="НЕ">
      <formula>NOT(ISERROR(SEARCH("НЕ",F4)))</formula>
    </cfRule>
  </conditionalFormatting>
  <conditionalFormatting sqref="F4:F6">
    <cfRule type="containsText" priority="10" dxfId="200" operator="containsText" text="НЕ">
      <formula>NOT(ISERROR(SEARCH("НЕ",F4)))</formula>
    </cfRule>
  </conditionalFormatting>
  <conditionalFormatting sqref="F4:F6">
    <cfRule type="containsText" priority="9" dxfId="200" operator="containsText" text="НЕ">
      <formula>NOT(ISERROR(SEARCH("НЕ",F4)))</formula>
    </cfRule>
  </conditionalFormatting>
  <conditionalFormatting sqref="F4:F6">
    <cfRule type="containsText" priority="8" dxfId="200" operator="containsText" text="НЕ">
      <formula>NOT(ISERROR(SEARCH("НЕ",F4)))</formula>
    </cfRule>
  </conditionalFormatting>
  <conditionalFormatting sqref="F4:F6">
    <cfRule type="containsText" priority="7" dxfId="200" operator="containsText" text="НЕ">
      <formula>NOT(ISERROR(SEARCH("НЕ",F4)))</formula>
    </cfRule>
  </conditionalFormatting>
  <conditionalFormatting sqref="F4:F6">
    <cfRule type="containsText" priority="6" dxfId="200" operator="containsText" text="НЕ">
      <formula>NOT(ISERROR(SEARCH("НЕ",F4)))</formula>
    </cfRule>
  </conditionalFormatting>
  <conditionalFormatting sqref="F4:F6">
    <cfRule type="containsText" priority="5" dxfId="200" operator="containsText" text="НЕ">
      <formula>NOT(ISERROR(SEARCH("НЕ",F4)))</formula>
    </cfRule>
  </conditionalFormatting>
  <conditionalFormatting sqref="F4:F6">
    <cfRule type="containsText" priority="4" dxfId="200" operator="containsText" text="НЕ">
      <formula>NOT(ISERROR(SEARCH("НЕ",F4)))</formula>
    </cfRule>
  </conditionalFormatting>
  <conditionalFormatting sqref="F4:F6">
    <cfRule type="containsText" priority="3" dxfId="200" operator="containsText" text="НЕ">
      <formula>NOT(ISERROR(SEARCH("НЕ",F4)))</formula>
    </cfRule>
  </conditionalFormatting>
  <conditionalFormatting sqref="F4:F6">
    <cfRule type="containsText" priority="2" dxfId="200" operator="containsText" text="НЕ">
      <formula>NOT(ISERROR(SEARCH("НЕ",F4)))</formula>
    </cfRule>
  </conditionalFormatting>
  <conditionalFormatting sqref="F4:F6">
    <cfRule type="containsText" priority="1" dxfId="200" operator="containsText" text="НЕ">
      <formula>NOT(ISERROR(SEARCH("НЕ",F4)))</formula>
    </cfRule>
  </conditionalFormatting>
  <dataValidations count="5">
    <dataValidation type="list" allowBlank="1" showInputMessage="1" showErrorMessage="1" sqref="C6">
      <formula1>$BE$3:$BE$5</formula1>
    </dataValidation>
    <dataValidation type="list" allowBlank="1" showInputMessage="1" showErrorMessage="1" sqref="C3">
      <formula1>$BC$3:$BC$6</formula1>
    </dataValidation>
    <dataValidation type="list" allowBlank="1" showInputMessage="1" showErrorMessage="1" sqref="C7">
      <formula1>$BI$3:$BI$6</formula1>
    </dataValidation>
    <dataValidation type="list" allowBlank="1" showInputMessage="1" showErrorMessage="1" sqref="C4:C5 C8:C9 C19:C20">
      <formula1>$AZ$2:$AZ$4</formula1>
    </dataValidation>
    <dataValidation type="list" allowBlank="1" showInputMessage="1" showErrorMessage="1" sqref="C11 C12 C13 C14 C15 C16 C17 C18">
      <formula1>$AZ$2:$AZ$3</formula1>
    </dataValidation>
  </dataValidations>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sheetPr codeName="Sheet8"/>
  <dimension ref="A1:BW25"/>
  <sheetViews>
    <sheetView zoomScalePageLayoutView="0" workbookViewId="0" topLeftCell="B10">
      <selection activeCell="B13" sqref="B13"/>
    </sheetView>
  </sheetViews>
  <sheetFormatPr defaultColWidth="9.140625" defaultRowHeight="15"/>
  <cols>
    <col min="1" max="1" width="13.8515625" style="5" customWidth="1"/>
    <col min="2" max="2" width="100.421875" style="17" customWidth="1"/>
    <col min="3" max="3" width="46.7109375" style="6" customWidth="1"/>
    <col min="4" max="4" width="19.140625" style="7" customWidth="1"/>
    <col min="5" max="15" width="9.140625" style="1" customWidth="1"/>
    <col min="16" max="53" width="9.140625" style="1" hidden="1" customWidth="1"/>
    <col min="54" max="54" width="3.421875" style="1" hidden="1" customWidth="1"/>
    <col min="55" max="56" width="9.140625" style="17" hidden="1" customWidth="1"/>
    <col min="57" max="57" width="24.421875" style="17" hidden="1" customWidth="1"/>
    <col min="58" max="60" width="9.140625" style="17" hidden="1" customWidth="1"/>
    <col min="61" max="61" width="40.8515625" style="17" hidden="1" customWidth="1"/>
    <col min="62" max="64" width="9.140625" style="17" hidden="1" customWidth="1"/>
    <col min="65" max="65" width="25.28125" style="17" hidden="1" customWidth="1"/>
    <col min="66" max="66" width="30.28125" style="17" hidden="1" customWidth="1"/>
    <col min="67" max="68" width="9.140625" style="17" hidden="1" customWidth="1"/>
    <col min="69" max="69" width="20.57421875" style="17" hidden="1" customWidth="1"/>
    <col min="70" max="71" width="9.140625" style="17" hidden="1" customWidth="1"/>
    <col min="72" max="72" width="9.140625" style="1" hidden="1" customWidth="1"/>
    <col min="73" max="73" width="142.8515625" style="1" hidden="1" customWidth="1"/>
    <col min="74" max="75" width="9.140625" style="1" hidden="1" customWidth="1"/>
    <col min="76" max="78" width="0" style="1" hidden="1" customWidth="1"/>
    <col min="79" max="16384" width="9.140625" style="1" customWidth="1"/>
  </cols>
  <sheetData>
    <row r="1" spans="1:71" s="10" customFormat="1" ht="32.25" customHeight="1">
      <c r="A1" s="30" t="s">
        <v>42</v>
      </c>
      <c r="B1" s="30"/>
      <c r="C1" s="30"/>
      <c r="D1" s="30"/>
      <c r="E1" s="9"/>
      <c r="F1" s="9"/>
      <c r="G1" s="9"/>
      <c r="H1" s="9"/>
      <c r="I1" s="9"/>
      <c r="J1" s="9"/>
      <c r="K1" s="9"/>
      <c r="L1" s="9"/>
      <c r="M1" s="9"/>
      <c r="N1" s="9"/>
      <c r="O1" s="9"/>
      <c r="P1" s="9"/>
      <c r="Q1" s="9"/>
      <c r="R1" s="9"/>
      <c r="S1" s="9"/>
      <c r="T1" s="9"/>
      <c r="U1" s="9"/>
      <c r="V1" s="9"/>
      <c r="W1" s="9"/>
      <c r="X1" s="9"/>
      <c r="Y1" s="9"/>
      <c r="Z1" s="9"/>
      <c r="BC1" s="11"/>
      <c r="BD1" s="11"/>
      <c r="BE1" s="11"/>
      <c r="BF1" s="11"/>
      <c r="BG1" s="11"/>
      <c r="BH1" s="11"/>
      <c r="BI1" s="11"/>
      <c r="BJ1" s="11"/>
      <c r="BK1" s="11"/>
      <c r="BL1" s="11"/>
      <c r="BM1" s="11"/>
      <c r="BN1" s="11"/>
      <c r="BO1" s="11"/>
      <c r="BP1" s="11"/>
      <c r="BQ1" s="11"/>
      <c r="BR1" s="11"/>
      <c r="BS1" s="11"/>
    </row>
    <row r="2" spans="1:71" s="3" customFormat="1" ht="30">
      <c r="A2" s="2" t="s">
        <v>0</v>
      </c>
      <c r="B2" s="2" t="s">
        <v>4</v>
      </c>
      <c r="C2" s="2" t="s">
        <v>1</v>
      </c>
      <c r="D2" s="2" t="s">
        <v>14</v>
      </c>
      <c r="K2" s="13"/>
      <c r="AZ2" s="4" t="s">
        <v>2</v>
      </c>
      <c r="BC2" s="4">
        <v>1</v>
      </c>
      <c r="BD2" s="4">
        <v>2</v>
      </c>
      <c r="BE2" s="4">
        <v>3</v>
      </c>
      <c r="BF2" s="4">
        <v>4</v>
      </c>
      <c r="BG2" s="4">
        <v>5</v>
      </c>
      <c r="BH2" s="4">
        <v>6</v>
      </c>
      <c r="BI2" s="4">
        <v>7</v>
      </c>
      <c r="BJ2" s="4">
        <v>8</v>
      </c>
      <c r="BK2" s="4">
        <v>9</v>
      </c>
      <c r="BL2" s="4">
        <v>10</v>
      </c>
      <c r="BM2" s="4">
        <v>11</v>
      </c>
      <c r="BN2" s="4">
        <v>12</v>
      </c>
      <c r="BO2" s="4">
        <v>13</v>
      </c>
      <c r="BP2" s="4">
        <v>14</v>
      </c>
      <c r="BQ2" s="4">
        <v>15</v>
      </c>
      <c r="BR2" s="4">
        <v>16</v>
      </c>
      <c r="BS2" s="4">
        <v>17</v>
      </c>
    </row>
    <row r="3" spans="1:73" ht="60.75" thickBot="1">
      <c r="A3" s="5">
        <v>1</v>
      </c>
      <c r="B3" s="18" t="s">
        <v>78</v>
      </c>
      <c r="C3" s="12"/>
      <c r="D3" s="14" t="str">
        <f>IF(C3="НЕ","НЕ",IF(C3="Н/П","Н/П","ДА"))</f>
        <v>ДА</v>
      </c>
      <c r="P3" s="16">
        <f>IF(D3="НЕ",100,0)</f>
        <v>0</v>
      </c>
      <c r="AZ3" s="4" t="s">
        <v>3</v>
      </c>
      <c r="BC3" s="4" t="s">
        <v>26</v>
      </c>
      <c r="BD3" s="4" t="s">
        <v>2</v>
      </c>
      <c r="BE3" s="4" t="s">
        <v>8</v>
      </c>
      <c r="BF3" s="4" t="s">
        <v>2</v>
      </c>
      <c r="BG3" s="4" t="s">
        <v>2</v>
      </c>
      <c r="BH3" s="4" t="s">
        <v>2</v>
      </c>
      <c r="BI3" s="4" t="s">
        <v>15</v>
      </c>
      <c r="BJ3" s="4" t="s">
        <v>2</v>
      </c>
      <c r="BK3" s="4" t="s">
        <v>2</v>
      </c>
      <c r="BL3" s="4" t="s">
        <v>2</v>
      </c>
      <c r="BM3" s="4" t="s">
        <v>21</v>
      </c>
      <c r="BN3" s="4" t="s">
        <v>6</v>
      </c>
      <c r="BO3" s="4" t="s">
        <v>2</v>
      </c>
      <c r="BP3" s="4" t="s">
        <v>2</v>
      </c>
      <c r="BQ3" s="4" t="s">
        <v>22</v>
      </c>
      <c r="BR3" s="4" t="s">
        <v>2</v>
      </c>
      <c r="BS3" s="4"/>
      <c r="BU3" s="17" t="s">
        <v>62</v>
      </c>
    </row>
    <row r="4" spans="1:73" ht="45" customHeight="1" thickTop="1">
      <c r="A4" s="5">
        <v>2</v>
      </c>
      <c r="B4" s="18" t="s">
        <v>47</v>
      </c>
      <c r="C4" s="12"/>
      <c r="D4" s="14" t="str">
        <f>IF(C4=$BE$3,$BF$3,IF(C4=$BE$4,$BF$4,"Н/П"))</f>
        <v>Н/П</v>
      </c>
      <c r="F4" s="31" t="str">
        <f>IF(P25=0,BU3,BU4)</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G4" s="32"/>
      <c r="H4" s="32"/>
      <c r="I4" s="32"/>
      <c r="J4" s="32"/>
      <c r="K4" s="32"/>
      <c r="L4" s="32"/>
      <c r="M4" s="33"/>
      <c r="P4" s="16">
        <f aca="true" t="shared" si="0" ref="P4:P19">IF(D4="НЕ",100,0)</f>
        <v>0</v>
      </c>
      <c r="AZ4" s="4" t="s">
        <v>10</v>
      </c>
      <c r="BC4" s="4" t="s">
        <v>25</v>
      </c>
      <c r="BD4" s="4" t="s">
        <v>2</v>
      </c>
      <c r="BE4" s="4" t="s">
        <v>9</v>
      </c>
      <c r="BF4" s="4" t="s">
        <v>3</v>
      </c>
      <c r="BG4" s="4" t="s">
        <v>3</v>
      </c>
      <c r="BH4" s="4" t="s">
        <v>3</v>
      </c>
      <c r="BI4" s="4" t="s">
        <v>16</v>
      </c>
      <c r="BJ4" s="4" t="s">
        <v>3</v>
      </c>
      <c r="BK4" s="4" t="s">
        <v>3</v>
      </c>
      <c r="BL4" s="4" t="s">
        <v>3</v>
      </c>
      <c r="BM4" s="4" t="s">
        <v>19</v>
      </c>
      <c r="BN4" s="4" t="s">
        <v>20</v>
      </c>
      <c r="BO4" s="4" t="s">
        <v>3</v>
      </c>
      <c r="BP4" s="4" t="s">
        <v>3</v>
      </c>
      <c r="BQ4" s="4" t="s">
        <v>23</v>
      </c>
      <c r="BR4" s="4" t="s">
        <v>3</v>
      </c>
      <c r="BS4" s="4"/>
      <c r="BU4" s="17" t="s">
        <v>63</v>
      </c>
    </row>
    <row r="5" spans="1:75" ht="45">
      <c r="A5" s="5">
        <v>3</v>
      </c>
      <c r="B5" s="18" t="s">
        <v>24</v>
      </c>
      <c r="C5" s="12"/>
      <c r="D5" s="14" t="str">
        <f>IF(OR(C5=$BI$3,C5=$BI$4,C5=$BI$5),"ДА","НЕ")</f>
        <v>НЕ</v>
      </c>
      <c r="F5" s="34"/>
      <c r="G5" s="35"/>
      <c r="H5" s="35"/>
      <c r="I5" s="35"/>
      <c r="J5" s="35"/>
      <c r="K5" s="35"/>
      <c r="L5" s="35"/>
      <c r="M5" s="36"/>
      <c r="P5" s="16">
        <f t="shared" si="0"/>
        <v>100</v>
      </c>
      <c r="BC5" s="4" t="s">
        <v>51</v>
      </c>
      <c r="BD5" s="4" t="s">
        <v>3</v>
      </c>
      <c r="BE5" s="4" t="s">
        <v>10</v>
      </c>
      <c r="BF5" s="4"/>
      <c r="BG5" s="4" t="s">
        <v>10</v>
      </c>
      <c r="BH5" s="4"/>
      <c r="BI5" s="4" t="s">
        <v>18</v>
      </c>
      <c r="BJ5" s="4"/>
      <c r="BK5" s="4"/>
      <c r="BL5" s="4"/>
      <c r="BM5" s="4"/>
      <c r="BN5" s="4"/>
      <c r="BO5" s="4"/>
      <c r="BP5" s="4"/>
      <c r="BQ5" s="4"/>
      <c r="BR5" s="4"/>
      <c r="BS5" s="4"/>
      <c r="BU5" s="29" t="str">
        <f>IF(COUNTIF(ПРАШАЛНИК_30221!$D$3:$D$20,"НЕ")&gt;0,$BU$4,$BU$3)</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BV5" s="29"/>
      <c r="BW5" s="29"/>
    </row>
    <row r="6" spans="1:71" ht="30">
      <c r="A6" s="5">
        <v>4</v>
      </c>
      <c r="B6" s="18" t="s">
        <v>12</v>
      </c>
      <c r="C6" s="12"/>
      <c r="D6" s="14" t="str">
        <f>IF(C6="ДА","НЕ",IF(C6="Н/П","Н/П","ДА"))</f>
        <v>ДА</v>
      </c>
      <c r="F6" s="34"/>
      <c r="G6" s="35"/>
      <c r="H6" s="35"/>
      <c r="I6" s="35"/>
      <c r="J6" s="35"/>
      <c r="K6" s="35"/>
      <c r="L6" s="35"/>
      <c r="M6" s="36"/>
      <c r="P6" s="16">
        <f t="shared" si="0"/>
        <v>0</v>
      </c>
      <c r="BC6" s="4"/>
      <c r="BD6" s="4"/>
      <c r="BE6" s="4"/>
      <c r="BF6" s="4"/>
      <c r="BG6" s="4"/>
      <c r="BH6" s="4"/>
      <c r="BI6" s="4" t="s">
        <v>17</v>
      </c>
      <c r="BJ6" s="4"/>
      <c r="BK6" s="4"/>
      <c r="BL6" s="4"/>
      <c r="BM6" s="4"/>
      <c r="BN6" s="4"/>
      <c r="BO6" s="4"/>
      <c r="BP6" s="4"/>
      <c r="BQ6" s="4"/>
      <c r="BR6" s="4"/>
      <c r="BS6" s="4"/>
    </row>
    <row r="7" spans="1:16" ht="72.75" customHeight="1">
      <c r="A7" s="5">
        <v>5</v>
      </c>
      <c r="B7" s="18" t="s">
        <v>11</v>
      </c>
      <c r="C7" s="12"/>
      <c r="D7" s="14" t="str">
        <f>IF(C7="НЕ","НЕ",IF(C7="Н/П","Н/П","ДА"))</f>
        <v>ДА</v>
      </c>
      <c r="F7" s="34"/>
      <c r="G7" s="35"/>
      <c r="H7" s="35"/>
      <c r="I7" s="35"/>
      <c r="J7" s="35"/>
      <c r="K7" s="35"/>
      <c r="L7" s="35"/>
      <c r="M7" s="36"/>
      <c r="P7" s="16">
        <f t="shared" si="0"/>
        <v>0</v>
      </c>
    </row>
    <row r="8" spans="1:16" ht="15.75" thickBot="1">
      <c r="A8" s="19"/>
      <c r="B8" s="2" t="s">
        <v>5</v>
      </c>
      <c r="C8" s="2"/>
      <c r="D8" s="8"/>
      <c r="F8" s="37"/>
      <c r="G8" s="38"/>
      <c r="H8" s="38"/>
      <c r="I8" s="38"/>
      <c r="J8" s="38"/>
      <c r="K8" s="38"/>
      <c r="L8" s="38"/>
      <c r="M8" s="39"/>
      <c r="P8" s="16">
        <f t="shared" si="0"/>
        <v>0</v>
      </c>
    </row>
    <row r="9" spans="1:71" ht="30.75" thickTop="1">
      <c r="A9" s="5">
        <v>6</v>
      </c>
      <c r="B9" s="18" t="s">
        <v>13</v>
      </c>
      <c r="C9" s="12"/>
      <c r="D9" s="14" t="str">
        <f>IF(C9="НЕ","НЕ",IF(C9="Н/П","Н/П","ДА"))</f>
        <v>ДА</v>
      </c>
      <c r="P9" s="16">
        <f t="shared" si="0"/>
        <v>0</v>
      </c>
      <c r="BC9" s="1"/>
      <c r="BD9" s="1"/>
      <c r="BE9" s="1"/>
      <c r="BF9" s="1"/>
      <c r="BG9" s="1"/>
      <c r="BH9" s="1"/>
      <c r="BI9" s="1"/>
      <c r="BJ9" s="1"/>
      <c r="BK9" s="1"/>
      <c r="BL9" s="1"/>
      <c r="BM9" s="1"/>
      <c r="BN9" s="1"/>
      <c r="BO9" s="1"/>
      <c r="BP9" s="1"/>
      <c r="BQ9" s="1"/>
      <c r="BR9" s="1"/>
      <c r="BS9" s="1"/>
    </row>
    <row r="10" spans="1:71" ht="105">
      <c r="A10" s="5">
        <v>7</v>
      </c>
      <c r="B10" s="18" t="s">
        <v>43</v>
      </c>
      <c r="C10" s="12"/>
      <c r="D10" s="14" t="str">
        <f aca="true" t="shared" si="1" ref="D10:D17">IF(C10="НЕ","НЕ",IF(C10="Н/П","Н/П","ДА"))</f>
        <v>ДА</v>
      </c>
      <c r="P10" s="16">
        <f t="shared" si="0"/>
        <v>0</v>
      </c>
      <c r="BC10" s="1"/>
      <c r="BD10" s="1"/>
      <c r="BE10" s="1"/>
      <c r="BF10" s="1"/>
      <c r="BG10" s="1"/>
      <c r="BH10" s="1"/>
      <c r="BI10" s="1"/>
      <c r="BJ10" s="1"/>
      <c r="BK10" s="1"/>
      <c r="BL10" s="1"/>
      <c r="BM10" s="1"/>
      <c r="BN10" s="1"/>
      <c r="BO10" s="1"/>
      <c r="BP10" s="1"/>
      <c r="BQ10" s="1"/>
      <c r="BR10" s="1"/>
      <c r="BS10" s="1"/>
    </row>
    <row r="11" spans="1:16" ht="60">
      <c r="A11" s="5">
        <v>8</v>
      </c>
      <c r="B11" s="18" t="s">
        <v>44</v>
      </c>
      <c r="C11" s="12"/>
      <c r="D11" s="14" t="str">
        <f t="shared" si="1"/>
        <v>ДА</v>
      </c>
      <c r="P11" s="16">
        <f t="shared" si="0"/>
        <v>0</v>
      </c>
    </row>
    <row r="12" spans="1:16" ht="75">
      <c r="A12" s="5">
        <v>9</v>
      </c>
      <c r="B12" s="18" t="s">
        <v>28</v>
      </c>
      <c r="C12" s="12"/>
      <c r="D12" s="14" t="str">
        <f t="shared" si="1"/>
        <v>ДА</v>
      </c>
      <c r="P12" s="16">
        <f t="shared" si="0"/>
        <v>0</v>
      </c>
    </row>
    <row r="13" spans="1:16" ht="120">
      <c r="A13" s="5">
        <v>10</v>
      </c>
      <c r="B13" s="18" t="s">
        <v>110</v>
      </c>
      <c r="C13" s="12"/>
      <c r="D13" s="14" t="str">
        <f t="shared" si="1"/>
        <v>ДА</v>
      </c>
      <c r="P13" s="16">
        <f t="shared" si="0"/>
        <v>0</v>
      </c>
    </row>
    <row r="14" spans="1:16" ht="30">
      <c r="A14" s="5">
        <v>11</v>
      </c>
      <c r="B14" s="18" t="s">
        <v>30</v>
      </c>
      <c r="C14" s="12"/>
      <c r="D14" s="14" t="str">
        <f t="shared" si="1"/>
        <v>ДА</v>
      </c>
      <c r="P14" s="16">
        <f t="shared" si="0"/>
        <v>0</v>
      </c>
    </row>
    <row r="15" spans="1:16" ht="15">
      <c r="A15" s="5">
        <v>12</v>
      </c>
      <c r="B15" s="18" t="s">
        <v>6</v>
      </c>
      <c r="C15" s="12"/>
      <c r="D15" s="14" t="str">
        <f t="shared" si="1"/>
        <v>ДА</v>
      </c>
      <c r="P15" s="16">
        <f t="shared" si="0"/>
        <v>0</v>
      </c>
    </row>
    <row r="16" spans="1:16" ht="75">
      <c r="A16" s="5">
        <v>13</v>
      </c>
      <c r="B16" s="18" t="s">
        <v>106</v>
      </c>
      <c r="C16" s="12"/>
      <c r="D16" s="14" t="str">
        <f t="shared" si="1"/>
        <v>ДА</v>
      </c>
      <c r="P16" s="16">
        <f t="shared" si="0"/>
        <v>0</v>
      </c>
    </row>
    <row r="17" spans="1:16" ht="15">
      <c r="A17" s="5">
        <v>14</v>
      </c>
      <c r="B17" s="20" t="s">
        <v>31</v>
      </c>
      <c r="C17" s="12"/>
      <c r="D17" s="14" t="str">
        <f t="shared" si="1"/>
        <v>ДА</v>
      </c>
      <c r="P17" s="16">
        <f t="shared" si="0"/>
        <v>0</v>
      </c>
    </row>
    <row r="18" spans="1:16" ht="30">
      <c r="A18" s="5">
        <v>15</v>
      </c>
      <c r="B18" s="20" t="s">
        <v>33</v>
      </c>
      <c r="C18" s="12"/>
      <c r="D18" s="14" t="str">
        <f>IF(C18="ДА","НЕ",IF(C18="Н/П","Н/П","ДА"))</f>
        <v>ДА</v>
      </c>
      <c r="P18" s="16">
        <f t="shared" si="0"/>
        <v>0</v>
      </c>
    </row>
    <row r="19" spans="1:16" ht="60">
      <c r="A19" s="5">
        <v>16</v>
      </c>
      <c r="B19" s="21" t="s">
        <v>32</v>
      </c>
      <c r="C19" s="12"/>
      <c r="D19" s="14" t="str">
        <f>IF(C19="ДА","НЕ",IF(C19="Н/П","Н/П","ДА"))</f>
        <v>ДА</v>
      </c>
      <c r="P19" s="16">
        <f t="shared" si="0"/>
        <v>0</v>
      </c>
    </row>
    <row r="20" spans="2:4" ht="54" customHeight="1" thickBot="1">
      <c r="B20" s="22"/>
      <c r="C20" s="1"/>
      <c r="D20" s="1"/>
    </row>
    <row r="21" spans="2:4" ht="105" customHeight="1" thickBot="1">
      <c r="B21" s="26" t="s">
        <v>7</v>
      </c>
      <c r="C21" s="27"/>
      <c r="D21" s="28"/>
    </row>
    <row r="25" ht="15">
      <c r="P25" s="15">
        <f>SUM(P3:P24)</f>
        <v>100</v>
      </c>
    </row>
  </sheetData>
  <sheetProtection password="DBD2" sheet="1"/>
  <mergeCells count="4">
    <mergeCell ref="A1:D1"/>
    <mergeCell ref="B21:D21"/>
    <mergeCell ref="BU5:BW5"/>
    <mergeCell ref="F4:M8"/>
  </mergeCells>
  <conditionalFormatting sqref="F4:F6">
    <cfRule type="containsText" priority="1" dxfId="200" operator="containsText" text="НЕ">
      <formula>NOT(ISERROR(SEARCH("НЕ",F4)))</formula>
    </cfRule>
  </conditionalFormatting>
  <conditionalFormatting sqref="F4:F6">
    <cfRule type="containsText" priority="20" dxfId="201" operator="containsText" text="НЕ">
      <formula>NOT(ISERROR(SEARCH("НЕ",F4)))</formula>
    </cfRule>
  </conditionalFormatting>
  <conditionalFormatting sqref="F4:F6">
    <cfRule type="containsText" priority="19" dxfId="200" operator="containsText" text="НЕ">
      <formula>NOT(ISERROR(SEARCH("НЕ",F4)))</formula>
    </cfRule>
  </conditionalFormatting>
  <conditionalFormatting sqref="F4:F6">
    <cfRule type="containsText" priority="18" dxfId="200" operator="containsText" text="НЕ">
      <formula>NOT(ISERROR(SEARCH("НЕ",F4)))</formula>
    </cfRule>
  </conditionalFormatting>
  <conditionalFormatting sqref="F4:F6">
    <cfRule type="containsText" priority="17" dxfId="200" operator="containsText" text="НЕ">
      <formula>NOT(ISERROR(SEARCH("НЕ",F4)))</formula>
    </cfRule>
  </conditionalFormatting>
  <conditionalFormatting sqref="F4:F6">
    <cfRule type="containsText" priority="16" dxfId="200" operator="containsText" text="НЕ">
      <formula>NOT(ISERROR(SEARCH("НЕ",F4)))</formula>
    </cfRule>
  </conditionalFormatting>
  <conditionalFormatting sqref="F4:F6">
    <cfRule type="containsText" priority="15" dxfId="200" operator="containsText" text="НЕ">
      <formula>NOT(ISERROR(SEARCH("НЕ",F4)))</formula>
    </cfRule>
  </conditionalFormatting>
  <conditionalFormatting sqref="F4:F6">
    <cfRule type="containsText" priority="14" dxfId="200" operator="containsText" text="НЕ">
      <formula>NOT(ISERROR(SEARCH("НЕ",F4)))</formula>
    </cfRule>
  </conditionalFormatting>
  <conditionalFormatting sqref="F4:F6">
    <cfRule type="containsText" priority="13" dxfId="200" operator="containsText" text="НЕ">
      <formula>NOT(ISERROR(SEARCH("НЕ",F4)))</formula>
    </cfRule>
  </conditionalFormatting>
  <conditionalFormatting sqref="F4:F6">
    <cfRule type="containsText" priority="12" dxfId="200" operator="containsText" text="НЕ">
      <formula>NOT(ISERROR(SEARCH("НЕ",F4)))</formula>
    </cfRule>
  </conditionalFormatting>
  <conditionalFormatting sqref="F4:F6">
    <cfRule type="containsText" priority="11" dxfId="200" operator="containsText" text="НЕ">
      <formula>NOT(ISERROR(SEARCH("НЕ",F4)))</formula>
    </cfRule>
  </conditionalFormatting>
  <conditionalFormatting sqref="F4:F6">
    <cfRule type="containsText" priority="10" dxfId="200" operator="containsText" text="НЕ">
      <formula>NOT(ISERROR(SEARCH("НЕ",F4)))</formula>
    </cfRule>
  </conditionalFormatting>
  <conditionalFormatting sqref="F4:F6">
    <cfRule type="containsText" priority="9" dxfId="200" operator="containsText" text="НЕ">
      <formula>NOT(ISERROR(SEARCH("НЕ",F4)))</formula>
    </cfRule>
  </conditionalFormatting>
  <conditionalFormatting sqref="F4:F6">
    <cfRule type="containsText" priority="8" dxfId="200" operator="containsText" text="НЕ">
      <formula>NOT(ISERROR(SEARCH("НЕ",F4)))</formula>
    </cfRule>
  </conditionalFormatting>
  <conditionalFormatting sqref="F4:F6">
    <cfRule type="containsText" priority="7" dxfId="200" operator="containsText" text="НЕ">
      <formula>NOT(ISERROR(SEARCH("НЕ",F4)))</formula>
    </cfRule>
  </conditionalFormatting>
  <conditionalFormatting sqref="F4:F6">
    <cfRule type="containsText" priority="6" dxfId="200" operator="containsText" text="НЕ">
      <formula>NOT(ISERROR(SEARCH("НЕ",F4)))</formula>
    </cfRule>
  </conditionalFormatting>
  <conditionalFormatting sqref="F4:F6">
    <cfRule type="containsText" priority="5" dxfId="200" operator="containsText" text="НЕ">
      <formula>NOT(ISERROR(SEARCH("НЕ",F4)))</formula>
    </cfRule>
  </conditionalFormatting>
  <conditionalFormatting sqref="F4:F6">
    <cfRule type="containsText" priority="4" dxfId="200" operator="containsText" text="НЕ">
      <formula>NOT(ISERROR(SEARCH("НЕ",F4)))</formula>
    </cfRule>
  </conditionalFormatting>
  <conditionalFormatting sqref="F4:F6">
    <cfRule type="containsText" priority="3" dxfId="200" operator="containsText" text="НЕ">
      <formula>NOT(ISERROR(SEARCH("НЕ",F4)))</formula>
    </cfRule>
  </conditionalFormatting>
  <conditionalFormatting sqref="F4:F6">
    <cfRule type="containsText" priority="2" dxfId="200" operator="containsText" text="НЕ">
      <formula>NOT(ISERROR(SEARCH("НЕ",F4)))</formula>
    </cfRule>
  </conditionalFormatting>
  <dataValidations count="4">
    <dataValidation type="list" allowBlank="1" showInputMessage="1" showErrorMessage="1" sqref="C4">
      <formula1>$BE$3:$BE$5</formula1>
    </dataValidation>
    <dataValidation type="list" allowBlank="1" showInputMessage="1" showErrorMessage="1" sqref="C7 C18:C19">
      <formula1>$AZ$2:$AZ$4</formula1>
    </dataValidation>
    <dataValidation type="list" allowBlank="1" showInputMessage="1" showErrorMessage="1" sqref="C5">
      <formula1>$BI$3:$BI$6</formula1>
    </dataValidation>
    <dataValidation type="list" allowBlank="1" showInputMessage="1" showErrorMessage="1" sqref="C3 C6 C9 C10 C11 C12 C13 C14 C15 C16 C17">
      <formula1>$AZ$2:$AZ$3</formula1>
    </dataValidation>
  </dataValidations>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sheetPr codeName="Sheet9"/>
  <dimension ref="A1:BW26"/>
  <sheetViews>
    <sheetView zoomScalePageLayoutView="0" workbookViewId="0" topLeftCell="B10">
      <selection activeCell="B13" sqref="B13"/>
    </sheetView>
  </sheetViews>
  <sheetFormatPr defaultColWidth="9.140625" defaultRowHeight="15"/>
  <cols>
    <col min="1" max="1" width="13.8515625" style="5" customWidth="1"/>
    <col min="2" max="2" width="100.421875" style="17" customWidth="1"/>
    <col min="3" max="3" width="46.7109375" style="6" customWidth="1"/>
    <col min="4" max="4" width="19.140625" style="7" customWidth="1"/>
    <col min="5" max="15" width="9.140625" style="1" customWidth="1"/>
    <col min="16" max="53" width="9.140625" style="1" hidden="1" customWidth="1"/>
    <col min="54" max="54" width="3.421875" style="1" hidden="1" customWidth="1"/>
    <col min="55" max="56" width="9.140625" style="17" hidden="1" customWidth="1"/>
    <col min="57" max="57" width="24.421875" style="17" hidden="1" customWidth="1"/>
    <col min="58" max="60" width="9.140625" style="17" hidden="1" customWidth="1"/>
    <col min="61" max="61" width="40.8515625" style="17" hidden="1" customWidth="1"/>
    <col min="62" max="64" width="9.140625" style="17" hidden="1" customWidth="1"/>
    <col min="65" max="65" width="25.28125" style="17" hidden="1" customWidth="1"/>
    <col min="66" max="66" width="30.28125" style="17" hidden="1" customWidth="1"/>
    <col min="67" max="68" width="9.140625" style="17" hidden="1" customWidth="1"/>
    <col min="69" max="69" width="20.57421875" style="17" hidden="1" customWidth="1"/>
    <col min="70" max="71" width="9.140625" style="17" hidden="1" customWidth="1"/>
    <col min="72" max="72" width="9.140625" style="1" hidden="1" customWidth="1"/>
    <col min="73" max="73" width="142.8515625" style="1" hidden="1" customWidth="1"/>
    <col min="74" max="76" width="9.140625" style="1" hidden="1" customWidth="1"/>
    <col min="77" max="78" width="0" style="1" hidden="1" customWidth="1"/>
    <col min="79" max="16384" width="9.140625" style="1" customWidth="1"/>
  </cols>
  <sheetData>
    <row r="1" spans="1:71" s="10" customFormat="1" ht="32.25" customHeight="1">
      <c r="A1" s="30" t="s">
        <v>45</v>
      </c>
      <c r="B1" s="30"/>
      <c r="C1" s="30"/>
      <c r="D1" s="30"/>
      <c r="E1" s="9"/>
      <c r="F1" s="9"/>
      <c r="G1" s="9"/>
      <c r="H1" s="9"/>
      <c r="I1" s="9"/>
      <c r="J1" s="9"/>
      <c r="K1" s="9"/>
      <c r="L1" s="9"/>
      <c r="M1" s="9"/>
      <c r="N1" s="9"/>
      <c r="O1" s="9"/>
      <c r="P1" s="9"/>
      <c r="Q1" s="9"/>
      <c r="R1" s="9"/>
      <c r="S1" s="9"/>
      <c r="T1" s="9"/>
      <c r="U1" s="9"/>
      <c r="V1" s="9"/>
      <c r="W1" s="9"/>
      <c r="X1" s="9"/>
      <c r="Y1" s="9"/>
      <c r="Z1" s="9"/>
      <c r="BC1" s="11"/>
      <c r="BD1" s="11"/>
      <c r="BE1" s="11"/>
      <c r="BF1" s="11"/>
      <c r="BG1" s="11"/>
      <c r="BH1" s="11"/>
      <c r="BI1" s="11"/>
      <c r="BJ1" s="11"/>
      <c r="BK1" s="11"/>
      <c r="BL1" s="11"/>
      <c r="BM1" s="11"/>
      <c r="BN1" s="11"/>
      <c r="BO1" s="11"/>
      <c r="BP1" s="11"/>
      <c r="BQ1" s="11"/>
      <c r="BR1" s="11"/>
      <c r="BS1" s="11"/>
    </row>
    <row r="2" spans="1:71" s="3" customFormat="1" ht="30">
      <c r="A2" s="2" t="s">
        <v>0</v>
      </c>
      <c r="B2" s="2" t="s">
        <v>4</v>
      </c>
      <c r="C2" s="2" t="s">
        <v>1</v>
      </c>
      <c r="D2" s="2" t="s">
        <v>14</v>
      </c>
      <c r="AZ2" s="4" t="s">
        <v>2</v>
      </c>
      <c r="BC2" s="4">
        <v>1</v>
      </c>
      <c r="BD2" s="4">
        <v>2</v>
      </c>
      <c r="BE2" s="4">
        <v>3</v>
      </c>
      <c r="BF2" s="4">
        <v>4</v>
      </c>
      <c r="BG2" s="4">
        <v>5</v>
      </c>
      <c r="BH2" s="4">
        <v>6</v>
      </c>
      <c r="BI2" s="4">
        <v>7</v>
      </c>
      <c r="BJ2" s="4">
        <v>8</v>
      </c>
      <c r="BK2" s="4">
        <v>9</v>
      </c>
      <c r="BL2" s="4">
        <v>10</v>
      </c>
      <c r="BM2" s="4">
        <v>11</v>
      </c>
      <c r="BN2" s="4">
        <v>12</v>
      </c>
      <c r="BO2" s="4">
        <v>13</v>
      </c>
      <c r="BP2" s="4">
        <v>14</v>
      </c>
      <c r="BQ2" s="4">
        <v>15</v>
      </c>
      <c r="BR2" s="4">
        <v>16</v>
      </c>
      <c r="BS2" s="4">
        <v>17</v>
      </c>
    </row>
    <row r="3" spans="1:73" ht="60.75" thickBot="1">
      <c r="A3" s="5">
        <v>1</v>
      </c>
      <c r="B3" s="18" t="s">
        <v>29</v>
      </c>
      <c r="C3" s="12"/>
      <c r="D3" s="14" t="str">
        <f>IF(C3=AZ4,AZ4,IF(OR(C3=BC4,C3=BC3),"ДА","НЕ"))</f>
        <v>НЕ</v>
      </c>
      <c r="P3" s="16">
        <f>IF(D3="НЕ",100,0)</f>
        <v>100</v>
      </c>
      <c r="AZ3" s="4" t="s">
        <v>3</v>
      </c>
      <c r="BC3" s="4" t="s">
        <v>26</v>
      </c>
      <c r="BD3" s="4" t="s">
        <v>2</v>
      </c>
      <c r="BE3" s="4" t="s">
        <v>8</v>
      </c>
      <c r="BF3" s="4" t="s">
        <v>2</v>
      </c>
      <c r="BG3" s="4" t="s">
        <v>2</v>
      </c>
      <c r="BH3" s="4" t="s">
        <v>2</v>
      </c>
      <c r="BI3" s="4" t="s">
        <v>15</v>
      </c>
      <c r="BJ3" s="4" t="s">
        <v>2</v>
      </c>
      <c r="BK3" s="4" t="s">
        <v>2</v>
      </c>
      <c r="BL3" s="4" t="s">
        <v>2</v>
      </c>
      <c r="BM3" s="4" t="s">
        <v>21</v>
      </c>
      <c r="BN3" s="4" t="s">
        <v>6</v>
      </c>
      <c r="BO3" s="4" t="s">
        <v>2</v>
      </c>
      <c r="BP3" s="4" t="s">
        <v>2</v>
      </c>
      <c r="BQ3" s="4" t="s">
        <v>22</v>
      </c>
      <c r="BR3" s="4" t="s">
        <v>2</v>
      </c>
      <c r="BS3" s="4"/>
      <c r="BU3" s="17" t="s">
        <v>62</v>
      </c>
    </row>
    <row r="4" spans="1:73" ht="45" customHeight="1" thickTop="1">
      <c r="A4" s="5">
        <v>2</v>
      </c>
      <c r="B4" s="18" t="s">
        <v>81</v>
      </c>
      <c r="C4" s="12"/>
      <c r="D4" s="14" t="str">
        <f>IF(C4="НЕ","НЕ",IF(C4="Н/П","Н/П","ДА"))</f>
        <v>ДА</v>
      </c>
      <c r="F4" s="31" t="str">
        <f>IF(P26=0,BU3,BU4)</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G4" s="32"/>
      <c r="H4" s="32"/>
      <c r="I4" s="32"/>
      <c r="J4" s="32"/>
      <c r="K4" s="32"/>
      <c r="L4" s="32"/>
      <c r="M4" s="33"/>
      <c r="P4" s="16">
        <f aca="true" t="shared" si="0" ref="P4:P19">IF(D4="НЕ",100,0)</f>
        <v>0</v>
      </c>
      <c r="AZ4" s="4" t="s">
        <v>10</v>
      </c>
      <c r="BC4" s="4" t="s">
        <v>64</v>
      </c>
      <c r="BD4" s="4" t="s">
        <v>2</v>
      </c>
      <c r="BE4" s="4" t="s">
        <v>9</v>
      </c>
      <c r="BF4" s="4" t="s">
        <v>3</v>
      </c>
      <c r="BG4" s="4" t="s">
        <v>3</v>
      </c>
      <c r="BH4" s="4" t="s">
        <v>3</v>
      </c>
      <c r="BI4" s="4" t="s">
        <v>16</v>
      </c>
      <c r="BJ4" s="4" t="s">
        <v>3</v>
      </c>
      <c r="BK4" s="4" t="s">
        <v>3</v>
      </c>
      <c r="BL4" s="4" t="s">
        <v>3</v>
      </c>
      <c r="BM4" s="4" t="s">
        <v>19</v>
      </c>
      <c r="BN4" s="4" t="s">
        <v>20</v>
      </c>
      <c r="BO4" s="4" t="s">
        <v>3</v>
      </c>
      <c r="BP4" s="4" t="s">
        <v>3</v>
      </c>
      <c r="BQ4" s="4" t="s">
        <v>23</v>
      </c>
      <c r="BR4" s="4" t="s">
        <v>3</v>
      </c>
      <c r="BS4" s="4"/>
      <c r="BU4" s="17" t="s">
        <v>63</v>
      </c>
    </row>
    <row r="5" spans="1:75" ht="45">
      <c r="A5" s="5">
        <v>3</v>
      </c>
      <c r="B5" s="18" t="s">
        <v>47</v>
      </c>
      <c r="C5" s="12"/>
      <c r="D5" s="14" t="str">
        <f>IF(C5=$BE$3,$BF$3,IF(C5=$BE$4,$BF$4,"Н/П"))</f>
        <v>Н/П</v>
      </c>
      <c r="F5" s="34"/>
      <c r="G5" s="35"/>
      <c r="H5" s="35"/>
      <c r="I5" s="35"/>
      <c r="J5" s="35"/>
      <c r="K5" s="35"/>
      <c r="L5" s="35"/>
      <c r="M5" s="36"/>
      <c r="P5" s="16">
        <f t="shared" si="0"/>
        <v>0</v>
      </c>
      <c r="BC5" s="4" t="s">
        <v>65</v>
      </c>
      <c r="BD5" s="4" t="s">
        <v>3</v>
      </c>
      <c r="BE5" s="4" t="s">
        <v>10</v>
      </c>
      <c r="BF5" s="4"/>
      <c r="BG5" s="4"/>
      <c r="BH5" s="4"/>
      <c r="BI5" s="4" t="s">
        <v>18</v>
      </c>
      <c r="BJ5" s="4"/>
      <c r="BK5" s="4"/>
      <c r="BL5" s="4"/>
      <c r="BM5" s="4"/>
      <c r="BN5" s="4"/>
      <c r="BO5" s="4"/>
      <c r="BP5" s="4"/>
      <c r="BQ5" s="4"/>
      <c r="BR5" s="4"/>
      <c r="BS5" s="4"/>
      <c r="BU5" s="29" t="str">
        <f>IF(COUNTIF(ПРАШАЛНИК_30232!$D$3:$D$19,"НЕ")&gt;0,$BU$4,$BU$3)</f>
        <v>ВРЗ ОСНОВА НА ВАШИТЕ ОДГОВОРИ, ВИЕ НЕ ГИ ИСПОЛНУВАТЕ ОСНОВНИТЕ КРИТЕРИУМИ ЗА АПЛИЦИРАЊЕ ЗА МЕРКА 302 ОД ИПАРД ПРОГРАМАТА. 
ЗА ПОДЕТАЛНИ ИНФОРМАЦИИ ОБРАТЕТЕ СЕ ДО АГЕНЦИЈАТА НА ТЕЛЕФОН 02/ 3097 454</v>
      </c>
      <c r="BV5" s="29"/>
      <c r="BW5" s="29"/>
    </row>
    <row r="6" spans="1:71" ht="30">
      <c r="A6" s="5">
        <v>4</v>
      </c>
      <c r="B6" s="18" t="s">
        <v>24</v>
      </c>
      <c r="C6" s="12"/>
      <c r="D6" s="14" t="str">
        <f>IF(OR(C6=$BI$3,C6=$BI$4,C6=$BI$5),"ДА","НЕ")</f>
        <v>НЕ</v>
      </c>
      <c r="F6" s="34"/>
      <c r="G6" s="35"/>
      <c r="H6" s="35"/>
      <c r="I6" s="35"/>
      <c r="J6" s="35"/>
      <c r="K6" s="35"/>
      <c r="L6" s="35"/>
      <c r="M6" s="36"/>
      <c r="P6" s="16">
        <f t="shared" si="0"/>
        <v>100</v>
      </c>
      <c r="BC6" s="4" t="s">
        <v>10</v>
      </c>
      <c r="BD6" s="4" t="s">
        <v>10</v>
      </c>
      <c r="BE6" s="4"/>
      <c r="BF6" s="4"/>
      <c r="BG6" s="4"/>
      <c r="BH6" s="4"/>
      <c r="BI6" s="4" t="s">
        <v>17</v>
      </c>
      <c r="BJ6" s="4"/>
      <c r="BK6" s="4"/>
      <c r="BL6" s="4"/>
      <c r="BM6" s="4"/>
      <c r="BN6" s="4"/>
      <c r="BO6" s="4"/>
      <c r="BP6" s="4"/>
      <c r="BQ6" s="4"/>
      <c r="BR6" s="4"/>
      <c r="BS6" s="4"/>
    </row>
    <row r="7" spans="1:16" ht="30">
      <c r="A7" s="5">
        <v>5</v>
      </c>
      <c r="B7" s="18" t="s">
        <v>12</v>
      </c>
      <c r="C7" s="12"/>
      <c r="D7" s="14" t="str">
        <f>IF(C7="ДА","НЕ",IF(C7="Н/П","Н/П","ДА"))</f>
        <v>ДА</v>
      </c>
      <c r="F7" s="34"/>
      <c r="G7" s="35"/>
      <c r="H7" s="35"/>
      <c r="I7" s="35"/>
      <c r="J7" s="35"/>
      <c r="K7" s="35"/>
      <c r="L7" s="35"/>
      <c r="M7" s="36"/>
      <c r="P7" s="16">
        <f t="shared" si="0"/>
        <v>0</v>
      </c>
    </row>
    <row r="8" spans="1:16" ht="75.75" thickBot="1">
      <c r="A8" s="5">
        <v>6</v>
      </c>
      <c r="B8" s="18" t="s">
        <v>11</v>
      </c>
      <c r="C8" s="12"/>
      <c r="D8" s="14" t="str">
        <f>IF(C8="НЕ","НЕ",IF(C8="Н/П","Н/П","ДА"))</f>
        <v>ДА</v>
      </c>
      <c r="F8" s="37"/>
      <c r="G8" s="38"/>
      <c r="H8" s="38"/>
      <c r="I8" s="38"/>
      <c r="J8" s="38"/>
      <c r="K8" s="38"/>
      <c r="L8" s="38"/>
      <c r="M8" s="39"/>
      <c r="P8" s="16">
        <f t="shared" si="0"/>
        <v>0</v>
      </c>
    </row>
    <row r="9" spans="1:16" ht="15.75" thickTop="1">
      <c r="A9" s="19"/>
      <c r="B9" s="2" t="s">
        <v>5</v>
      </c>
      <c r="C9" s="2"/>
      <c r="D9" s="8"/>
      <c r="P9" s="16">
        <f t="shared" si="0"/>
        <v>0</v>
      </c>
    </row>
    <row r="10" spans="1:16" ht="30">
      <c r="A10" s="5">
        <v>7</v>
      </c>
      <c r="B10" s="18" t="s">
        <v>13</v>
      </c>
      <c r="C10" s="12"/>
      <c r="D10" s="14" t="str">
        <f aca="true" t="shared" si="1" ref="D10:D17">IF(C10="НЕ","НЕ",IF(C10="Н/П","Н/П","ДА"))</f>
        <v>ДА</v>
      </c>
      <c r="P10" s="16">
        <f t="shared" si="0"/>
        <v>0</v>
      </c>
    </row>
    <row r="11" spans="1:16" ht="30">
      <c r="A11" s="5">
        <v>8</v>
      </c>
      <c r="B11" s="18" t="s">
        <v>46</v>
      </c>
      <c r="C11" s="12"/>
      <c r="D11" s="14" t="str">
        <f t="shared" si="1"/>
        <v>ДА</v>
      </c>
      <c r="P11" s="16">
        <f t="shared" si="0"/>
        <v>0</v>
      </c>
    </row>
    <row r="12" spans="1:16" ht="75">
      <c r="A12" s="5">
        <v>9</v>
      </c>
      <c r="B12" s="18" t="s">
        <v>28</v>
      </c>
      <c r="C12" s="12"/>
      <c r="D12" s="14" t="str">
        <f t="shared" si="1"/>
        <v>ДА</v>
      </c>
      <c r="P12" s="16">
        <f t="shared" si="0"/>
        <v>0</v>
      </c>
    </row>
    <row r="13" spans="1:16" ht="120">
      <c r="A13" s="5">
        <v>10</v>
      </c>
      <c r="B13" s="18" t="s">
        <v>110</v>
      </c>
      <c r="C13" s="12"/>
      <c r="D13" s="14" t="str">
        <f t="shared" si="1"/>
        <v>ДА</v>
      </c>
      <c r="P13" s="16">
        <f t="shared" si="0"/>
        <v>0</v>
      </c>
    </row>
    <row r="14" spans="1:16" ht="30">
      <c r="A14" s="5">
        <v>11</v>
      </c>
      <c r="B14" s="18" t="s">
        <v>30</v>
      </c>
      <c r="C14" s="12"/>
      <c r="D14" s="14" t="str">
        <f t="shared" si="1"/>
        <v>ДА</v>
      </c>
      <c r="P14" s="16">
        <f t="shared" si="0"/>
        <v>0</v>
      </c>
    </row>
    <row r="15" spans="1:16" ht="15">
      <c r="A15" s="5">
        <v>12</v>
      </c>
      <c r="B15" s="18" t="s">
        <v>6</v>
      </c>
      <c r="C15" s="12"/>
      <c r="D15" s="14" t="str">
        <f t="shared" si="1"/>
        <v>ДА</v>
      </c>
      <c r="P15" s="16">
        <f t="shared" si="0"/>
        <v>0</v>
      </c>
    </row>
    <row r="16" spans="1:16" ht="75">
      <c r="A16" s="5">
        <v>13</v>
      </c>
      <c r="B16" s="18" t="s">
        <v>107</v>
      </c>
      <c r="C16" s="12"/>
      <c r="D16" s="14" t="str">
        <f t="shared" si="1"/>
        <v>ДА</v>
      </c>
      <c r="P16" s="16">
        <f t="shared" si="0"/>
        <v>0</v>
      </c>
    </row>
    <row r="17" spans="1:16" ht="15">
      <c r="A17" s="5">
        <v>14</v>
      </c>
      <c r="B17" s="20" t="s">
        <v>31</v>
      </c>
      <c r="C17" s="12"/>
      <c r="D17" s="14" t="str">
        <f t="shared" si="1"/>
        <v>ДА</v>
      </c>
      <c r="P17" s="16">
        <f t="shared" si="0"/>
        <v>0</v>
      </c>
    </row>
    <row r="18" spans="1:16" ht="30">
      <c r="A18" s="5">
        <v>15</v>
      </c>
      <c r="B18" s="20" t="s">
        <v>33</v>
      </c>
      <c r="C18" s="12"/>
      <c r="D18" s="14" t="str">
        <f>IF(C18="ДА","НЕ",IF(C18="Н/П","Н/П","ДА"))</f>
        <v>ДА</v>
      </c>
      <c r="P18" s="16">
        <f t="shared" si="0"/>
        <v>0</v>
      </c>
    </row>
    <row r="19" spans="1:16" ht="60">
      <c r="A19" s="5">
        <v>16</v>
      </c>
      <c r="B19" s="21" t="s">
        <v>32</v>
      </c>
      <c r="C19" s="12"/>
      <c r="D19" s="14" t="str">
        <f>IF(C19="ДА","НЕ",IF(C19="Н/П","Н/П","ДА"))</f>
        <v>ДА</v>
      </c>
      <c r="P19" s="16">
        <f t="shared" si="0"/>
        <v>0</v>
      </c>
    </row>
    <row r="20" spans="2:4" ht="54" customHeight="1" thickBot="1">
      <c r="B20" s="22"/>
      <c r="C20" s="1"/>
      <c r="D20" s="1"/>
    </row>
    <row r="21" spans="2:4" ht="105" customHeight="1" thickBot="1">
      <c r="B21" s="26" t="s">
        <v>7</v>
      </c>
      <c r="C21" s="27"/>
      <c r="D21" s="28"/>
    </row>
    <row r="26" ht="15">
      <c r="P26" s="15">
        <f>SUM(P3:P25)</f>
        <v>200</v>
      </c>
    </row>
  </sheetData>
  <sheetProtection password="DBD2" sheet="1"/>
  <mergeCells count="4">
    <mergeCell ref="A1:D1"/>
    <mergeCell ref="BU5:BW5"/>
    <mergeCell ref="B21:D21"/>
    <mergeCell ref="F4:M8"/>
  </mergeCells>
  <conditionalFormatting sqref="F4:F6">
    <cfRule type="containsText" priority="20" dxfId="201" operator="containsText" text="НЕ">
      <formula>NOT(ISERROR(SEARCH("НЕ",F4)))</formula>
    </cfRule>
  </conditionalFormatting>
  <conditionalFormatting sqref="F4:F6">
    <cfRule type="containsText" priority="19" dxfId="200" operator="containsText" text="НЕ">
      <formula>NOT(ISERROR(SEARCH("НЕ",F4)))</formula>
    </cfRule>
  </conditionalFormatting>
  <conditionalFormatting sqref="F4:F6">
    <cfRule type="containsText" priority="18" dxfId="200" operator="containsText" text="НЕ">
      <formula>NOT(ISERROR(SEARCH("НЕ",F4)))</formula>
    </cfRule>
  </conditionalFormatting>
  <conditionalFormatting sqref="F4:F6">
    <cfRule type="containsText" priority="17" dxfId="200" operator="containsText" text="НЕ">
      <formula>NOT(ISERROR(SEARCH("НЕ",F4)))</formula>
    </cfRule>
  </conditionalFormatting>
  <conditionalFormatting sqref="F4:F6">
    <cfRule type="containsText" priority="16" dxfId="200" operator="containsText" text="НЕ">
      <formula>NOT(ISERROR(SEARCH("НЕ",F4)))</formula>
    </cfRule>
  </conditionalFormatting>
  <conditionalFormatting sqref="F4:F6">
    <cfRule type="containsText" priority="15" dxfId="200" operator="containsText" text="НЕ">
      <formula>NOT(ISERROR(SEARCH("НЕ",F4)))</formula>
    </cfRule>
  </conditionalFormatting>
  <conditionalFormatting sqref="F4:F6">
    <cfRule type="containsText" priority="14" dxfId="200" operator="containsText" text="НЕ">
      <formula>NOT(ISERROR(SEARCH("НЕ",F4)))</formula>
    </cfRule>
  </conditionalFormatting>
  <conditionalFormatting sqref="F4:F6">
    <cfRule type="containsText" priority="13" dxfId="200" operator="containsText" text="НЕ">
      <formula>NOT(ISERROR(SEARCH("НЕ",F4)))</formula>
    </cfRule>
  </conditionalFormatting>
  <conditionalFormatting sqref="F4:F6">
    <cfRule type="containsText" priority="12" dxfId="200" operator="containsText" text="НЕ">
      <formula>NOT(ISERROR(SEARCH("НЕ",F4)))</formula>
    </cfRule>
  </conditionalFormatting>
  <conditionalFormatting sqref="F4:F6">
    <cfRule type="containsText" priority="11" dxfId="200" operator="containsText" text="НЕ">
      <formula>NOT(ISERROR(SEARCH("НЕ",F4)))</formula>
    </cfRule>
  </conditionalFormatting>
  <conditionalFormatting sqref="F4:F6">
    <cfRule type="containsText" priority="10" dxfId="200" operator="containsText" text="НЕ">
      <formula>NOT(ISERROR(SEARCH("НЕ",F4)))</formula>
    </cfRule>
  </conditionalFormatting>
  <conditionalFormatting sqref="F4:F6">
    <cfRule type="containsText" priority="9" dxfId="200" operator="containsText" text="НЕ">
      <formula>NOT(ISERROR(SEARCH("НЕ",F4)))</formula>
    </cfRule>
  </conditionalFormatting>
  <conditionalFormatting sqref="F4:F6">
    <cfRule type="containsText" priority="8" dxfId="200" operator="containsText" text="НЕ">
      <formula>NOT(ISERROR(SEARCH("НЕ",F4)))</formula>
    </cfRule>
  </conditionalFormatting>
  <conditionalFormatting sqref="F4:F6">
    <cfRule type="containsText" priority="7" dxfId="200" operator="containsText" text="НЕ">
      <formula>NOT(ISERROR(SEARCH("НЕ",F4)))</formula>
    </cfRule>
  </conditionalFormatting>
  <conditionalFormatting sqref="F4:F6">
    <cfRule type="containsText" priority="6" dxfId="200" operator="containsText" text="НЕ">
      <formula>NOT(ISERROR(SEARCH("НЕ",F4)))</formula>
    </cfRule>
  </conditionalFormatting>
  <conditionalFormatting sqref="F4:F6">
    <cfRule type="containsText" priority="5" dxfId="200" operator="containsText" text="НЕ">
      <formula>NOT(ISERROR(SEARCH("НЕ",F4)))</formula>
    </cfRule>
  </conditionalFormatting>
  <conditionalFormatting sqref="F4:F6">
    <cfRule type="containsText" priority="4" dxfId="200" operator="containsText" text="НЕ">
      <formula>NOT(ISERROR(SEARCH("НЕ",F4)))</formula>
    </cfRule>
  </conditionalFormatting>
  <conditionalFormatting sqref="F4:F6">
    <cfRule type="containsText" priority="3" dxfId="200" operator="containsText" text="НЕ">
      <formula>NOT(ISERROR(SEARCH("НЕ",F4)))</formula>
    </cfRule>
  </conditionalFormatting>
  <conditionalFormatting sqref="F4:F6">
    <cfRule type="containsText" priority="2" dxfId="200" operator="containsText" text="НЕ">
      <formula>NOT(ISERROR(SEARCH("НЕ",F4)))</formula>
    </cfRule>
  </conditionalFormatting>
  <conditionalFormatting sqref="F4:F6">
    <cfRule type="containsText" priority="1" dxfId="200" operator="containsText" text="НЕ">
      <formula>NOT(ISERROR(SEARCH("НЕ",F4)))</formula>
    </cfRule>
  </conditionalFormatting>
  <dataValidations count="5">
    <dataValidation type="list" allowBlank="1" showInputMessage="1" showErrorMessage="1" sqref="C5">
      <formula1>$BE$3:$BE$5</formula1>
    </dataValidation>
    <dataValidation type="list" allowBlank="1" showInputMessage="1" showErrorMessage="1" sqref="C8 C10 C18:C19">
      <formula1>$AZ$2:$AZ$4</formula1>
    </dataValidation>
    <dataValidation type="list" allowBlank="1" showInputMessage="1" showErrorMessage="1" sqref="C6">
      <formula1>$BI$3:$BI$6</formula1>
    </dataValidation>
    <dataValidation type="list" allowBlank="1" showInputMessage="1" showErrorMessage="1" sqref="C3">
      <formula1>$BC$3:$BC$5</formula1>
    </dataValidation>
    <dataValidation type="list" allowBlank="1" showInputMessage="1" showErrorMessage="1" sqref="C4 C7 C11 C12 C13 C14 C15 C16 C17">
      <formula1>$AZ$2:$AZ$3</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Stojmenoski</dc:creator>
  <cp:keywords/>
  <dc:description/>
  <cp:lastModifiedBy>Nikola Dimitrovski</cp:lastModifiedBy>
  <dcterms:created xsi:type="dcterms:W3CDTF">2014-08-18T07:07:22Z</dcterms:created>
  <dcterms:modified xsi:type="dcterms:W3CDTF">2015-02-27T10:50:37Z</dcterms:modified>
  <cp:category/>
  <cp:version/>
  <cp:contentType/>
  <cp:contentStatus/>
</cp:coreProperties>
</file>